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65" windowHeight="9855" activeTab="1"/>
  </bookViews>
  <sheets>
    <sheet name="1 страница" sheetId="1" r:id="rId1"/>
    <sheet name="2 страница" sheetId="2" r:id="rId2"/>
  </sheets>
  <definedNames/>
  <calcPr fullCalcOnLoad="1"/>
</workbook>
</file>

<file path=xl/sharedStrings.xml><?xml version="1.0" encoding="utf-8"?>
<sst xmlns="http://schemas.openxmlformats.org/spreadsheetml/2006/main" count="445" uniqueCount="191">
  <si>
    <t>Затверджую</t>
  </si>
  <si>
    <t>Міністерство освіти і науки України</t>
  </si>
  <si>
    <t>Підготовки</t>
  </si>
  <si>
    <t xml:space="preserve">  бакалавр</t>
  </si>
  <si>
    <t>за спеціальністю</t>
  </si>
  <si>
    <t>(шифр і назва спеціальності)</t>
  </si>
  <si>
    <t>Форма навчання</t>
  </si>
  <si>
    <t xml:space="preserve">  денна</t>
  </si>
  <si>
    <t>І 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</si>
  <si>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</si>
  <si>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</si>
  <si>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</si>
  <si>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</si>
  <si>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</si>
  <si>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Сiчень</t>
  </si>
  <si>
    <t>Лютий</t>
  </si>
  <si>
    <t>Березень</t>
  </si>
  <si>
    <t>Квiтень</t>
  </si>
  <si>
    <t>Травень</t>
  </si>
  <si>
    <t>Червень</t>
  </si>
  <si>
    <t>Липень</t>
  </si>
  <si>
    <t>Серпень</t>
  </si>
  <si>
    <t>II. ЗВЕДЕНІ ДАНІ ПРО БЮДЖЕТ ЧАСУ, тижні</t>
  </si>
  <si>
    <t>ІІІ. ПРАКТИКА</t>
  </si>
  <si>
    <t>IV. ДЕРЖАВНА АТЕСТАЦІЯ</t>
  </si>
  <si>
    <t>Канікули</t>
  </si>
  <si>
    <t>Разом</t>
  </si>
  <si>
    <t>Назва
практики</t>
  </si>
  <si>
    <t>Семестр</t>
  </si>
  <si>
    <t>Тижні</t>
  </si>
  <si>
    <t>Шифр за ОПП</t>
  </si>
  <si>
    <t>НАЗВА НАВЧАЛЬНОЇ
ДИСЦИПЛІНИ</t>
  </si>
  <si>
    <t>Розподіл за
семестрами</t>
  </si>
  <si>
    <t>Екзамени</t>
  </si>
  <si>
    <t>Залiки</t>
  </si>
  <si>
    <t>Кількість
кредитів ECTS</t>
  </si>
  <si>
    <t>Кількість годин</t>
  </si>
  <si>
    <t>Загальний
обсяг</t>
  </si>
  <si>
    <t>Аудиторних</t>
  </si>
  <si>
    <t>Всього</t>
  </si>
  <si>
    <t>у тому числі:</t>
  </si>
  <si>
    <t>лекції</t>
  </si>
  <si>
    <t>лабора
торні</t>
  </si>
  <si>
    <t>прак-
тичні</t>
  </si>
  <si>
    <t>Самостійна
робота</t>
  </si>
  <si>
    <t>Розподіл кредитів ECTS на тиждень за курсами і
семестрами</t>
  </si>
  <si>
    <t>С е м е с т р и</t>
  </si>
  <si>
    <t>Кількість тижнів в семестрі</t>
  </si>
  <si>
    <t>I курс</t>
  </si>
  <si>
    <t>II курс</t>
  </si>
  <si>
    <t>III курс</t>
  </si>
  <si>
    <t>IV курс</t>
  </si>
  <si>
    <t>Кафедри</t>
  </si>
  <si>
    <t>Цикл загальної підготовки</t>
  </si>
  <si>
    <t>Правове регулювання фінансово-економічної діяльності України</t>
  </si>
  <si>
    <t>ЕПУБ</t>
  </si>
  <si>
    <t>Історія та культура України</t>
  </si>
  <si>
    <t>ФІП</t>
  </si>
  <si>
    <t>Основи академічного письма</t>
  </si>
  <si>
    <t>МППП</t>
  </si>
  <si>
    <t>Інформатика</t>
  </si>
  <si>
    <t>ЕК та ІТ</t>
  </si>
  <si>
    <t>Фізичне виховання</t>
  </si>
  <si>
    <t>Фіз.вихов. та БЖД</t>
  </si>
  <si>
    <t>Філософія</t>
  </si>
  <si>
    <t>Загальна економічна теорія</t>
  </si>
  <si>
    <t>З Е Т та ЕП</t>
  </si>
  <si>
    <t>Вища математика та теорія ймовірностей</t>
  </si>
  <si>
    <t>М М А Е</t>
  </si>
  <si>
    <t>Математична статистика та фінансова математика</t>
  </si>
  <si>
    <t>Мікроекономіка</t>
  </si>
  <si>
    <t>Безпека життєдіяльності. Цивільний захист</t>
  </si>
  <si>
    <t>Психологія ділового спілкування</t>
  </si>
  <si>
    <t>Макроекономіка</t>
  </si>
  <si>
    <t>Історія економіки та економічної думки</t>
  </si>
  <si>
    <t>Курсова робота з ЗЕТ</t>
  </si>
  <si>
    <t>Цикл професійної підготовки</t>
  </si>
  <si>
    <t>Менеджмент</t>
  </si>
  <si>
    <t>МО та ЗЕД</t>
  </si>
  <si>
    <t>Вступ до фаху</t>
  </si>
  <si>
    <t>Бух.обліку та аудиту</t>
  </si>
  <si>
    <t>Міжнародна економіка</t>
  </si>
  <si>
    <t>М Е В</t>
  </si>
  <si>
    <t>Бухгалтерський облік</t>
  </si>
  <si>
    <t>Гроші та кредит</t>
  </si>
  <si>
    <t>Банк.справи</t>
  </si>
  <si>
    <t>Статистика</t>
  </si>
  <si>
    <t>Статистики</t>
  </si>
  <si>
    <t>Фінансовий облік-1</t>
  </si>
  <si>
    <t>Економіка праці і соціально-трудові відносини</t>
  </si>
  <si>
    <t>УП і ЕП</t>
  </si>
  <si>
    <t>Економіка підприємства</t>
  </si>
  <si>
    <t>ЕП та ОПД</t>
  </si>
  <si>
    <t>Маркетинг</t>
  </si>
  <si>
    <t>Маркетингу</t>
  </si>
  <si>
    <t xml:space="preserve">Управлінський облік </t>
  </si>
  <si>
    <t xml:space="preserve">Фінансовий менеджмент </t>
  </si>
  <si>
    <t>ФМФР</t>
  </si>
  <si>
    <t>Економічний аналіз</t>
  </si>
  <si>
    <t>ЕА</t>
  </si>
  <si>
    <t>Фінансовий облік-2</t>
  </si>
  <si>
    <t>Міжнародні стандарти фінансової звітності</t>
  </si>
  <si>
    <t>Іноземна мова професійного спілкування</t>
  </si>
  <si>
    <t>2,6,8</t>
  </si>
  <si>
    <t>Ін.мов</t>
  </si>
  <si>
    <t>Звітність підприємств</t>
  </si>
  <si>
    <t>Аудит</t>
  </si>
  <si>
    <t>Курсова робота за фахом</t>
  </si>
  <si>
    <t>Вибіркові дисципліни професійної та практичної підготовки за спеціальністю</t>
  </si>
  <si>
    <t xml:space="preserve">    Пакет 1 "Облік і аудит"</t>
  </si>
  <si>
    <t>Теорія фінансового контролю</t>
  </si>
  <si>
    <t>Організація і методика економічного  аналізу</t>
  </si>
  <si>
    <t>Інформаційні технології в обліку та аудиті</t>
  </si>
  <si>
    <t>Облік у фінансових установах і суб'єктах фондового ринку</t>
  </si>
  <si>
    <t>Облік та оподаткування ГЕ</t>
  </si>
  <si>
    <t>Економіко-математичні методи і моделі</t>
  </si>
  <si>
    <t xml:space="preserve">Внутрішній контроль </t>
  </si>
  <si>
    <t>Аналітичне забезпечення прийняття управлінських рішень</t>
  </si>
  <si>
    <t>Курсова робота з економічного аналізу</t>
  </si>
  <si>
    <t>Облік у галузях</t>
  </si>
  <si>
    <t>Оподаткування</t>
  </si>
  <si>
    <t>Облік у бюджетних установах</t>
  </si>
  <si>
    <t>Облік і звітність в системі оподаткування</t>
  </si>
  <si>
    <t>Особливості обліку ЗЕД</t>
  </si>
  <si>
    <t xml:space="preserve">    Пакет 2 "Оціночна діяльність"</t>
  </si>
  <si>
    <t>Нормативно-правове регулювання оціночної діяльності</t>
  </si>
  <si>
    <t>Оцінка нерухомості</t>
  </si>
  <si>
    <t>Інформаційні технології в обліку та оцінці</t>
  </si>
  <si>
    <t>Курсова робота з оціночної діяльності</t>
  </si>
  <si>
    <t>Оцінка об'єктів у матеріальній формі</t>
  </si>
  <si>
    <t>Оцінка цілісніх майнових комплексів та майнових прав</t>
  </si>
  <si>
    <t>Практична підготовка</t>
  </si>
  <si>
    <t>Навчально-економічна практика (Тренінг)</t>
  </si>
  <si>
    <t>0,57</t>
  </si>
  <si>
    <t>0,3</t>
  </si>
  <si>
    <t>0,1</t>
  </si>
  <si>
    <t>0,2</t>
  </si>
  <si>
    <t>Виробнича практика (Тренінг)</t>
  </si>
  <si>
    <t>Виконання та захист випускної роботи</t>
  </si>
  <si>
    <t>Загальна кількість</t>
  </si>
  <si>
    <t>Кількість годин на тиждень</t>
  </si>
  <si>
    <t>Кількість екзаменів</t>
  </si>
  <si>
    <t>Кількість заліків</t>
  </si>
  <si>
    <t>Кількість курсових проектів</t>
  </si>
  <si>
    <t>Кількість курсових робіт</t>
  </si>
  <si>
    <t xml:space="preserve">Декан факультету </t>
  </si>
  <si>
    <t>(підпис)</t>
  </si>
  <si>
    <t>(прізвище та ініціали)</t>
  </si>
  <si>
    <t>Затверджено Вченою радою                                                                          протокол №        від "___"</t>
  </si>
  <si>
    <t xml:space="preserve">Ректор                                      Звєряков М.І.  </t>
  </si>
  <si>
    <t>"_____" ____________ 20 ___ року</t>
  </si>
  <si>
    <t>м.п.</t>
  </si>
  <si>
    <t>Одеський національний економічний університет</t>
  </si>
  <si>
    <t>Н А В Ч А Л Ь Н И Й  П Л А Н                                                                                                      (2017-2021 н.р.)</t>
  </si>
  <si>
    <t xml:space="preserve"> з галузі знань</t>
  </si>
  <si>
    <t>07 Управління та адміністрування</t>
  </si>
  <si>
    <r>
      <t xml:space="preserve"> Кваліфікація </t>
    </r>
    <r>
      <rPr>
        <b/>
        <sz val="10"/>
        <rFont val="Times new Roman"/>
        <family val="1"/>
      </rPr>
      <t xml:space="preserve"> бакалавр з обліку і оподаткування</t>
    </r>
  </si>
  <si>
    <t>(назва освітнього рівня)</t>
  </si>
  <si>
    <t>(шифр і назва галузі знань)</t>
  </si>
  <si>
    <t xml:space="preserve"> 071 Облік і оподаткування</t>
  </si>
  <si>
    <r>
      <t xml:space="preserve">Строк навчання        </t>
    </r>
    <r>
      <rPr>
        <b/>
        <sz val="10"/>
        <rFont val="Times new Roman"/>
        <family val="1"/>
      </rPr>
      <t>3 роки 10 місяців</t>
    </r>
  </si>
  <si>
    <t>на основі повної загальної середньої освіти</t>
  </si>
  <si>
    <r>
      <t xml:space="preserve">освітній рівень - </t>
    </r>
    <r>
      <rPr>
        <b/>
        <sz val="10"/>
        <rFont val="Times new Roman"/>
        <family val="1"/>
      </rPr>
      <t>БАКАЛАВР</t>
    </r>
  </si>
  <si>
    <t>т</t>
  </si>
  <si>
    <t>с</t>
  </si>
  <si>
    <t>к</t>
  </si>
  <si>
    <t>п</t>
  </si>
  <si>
    <t>тр</t>
  </si>
  <si>
    <t>вр</t>
  </si>
  <si>
    <t>да</t>
  </si>
  <si>
    <r>
      <rPr>
        <b/>
        <sz val="10"/>
        <rFont val="Times new Roman"/>
        <family val="1"/>
      </rPr>
      <t>ПОЗНАЧЕННЯ:</t>
    </r>
    <r>
      <rPr>
        <sz val="10"/>
        <rFont val="Times new Roman"/>
        <family val="1"/>
      </rPr>
      <t xml:space="preserve"> Т - теоретичне навчання; С - екзаменаційна сесія; П - практика; К - канікули; ВР - виконання кваліфікаційної роботи; ДА - захист кваліфікаційної роботи</t>
    </r>
  </si>
  <si>
    <t>Теоретичне
навчання</t>
  </si>
  <si>
    <t>Екзаменаційна
сесія</t>
  </si>
  <si>
    <t xml:space="preserve">Практика/ тренінг </t>
  </si>
  <si>
    <t>Державна
атестація</t>
  </si>
  <si>
    <t>Виконання
випускної
роботи</t>
  </si>
  <si>
    <t>Форма державної атестації</t>
  </si>
  <si>
    <t xml:space="preserve">Навчально-економічна </t>
  </si>
  <si>
    <t>Захист кваліфікаційної роботи</t>
  </si>
  <si>
    <t xml:space="preserve">Виробнича </t>
  </si>
  <si>
    <t>Тренінг</t>
  </si>
  <si>
    <t>Індивiд.-конс.робота</t>
  </si>
  <si>
    <t>Курсові роботи</t>
  </si>
  <si>
    <t>1,3,45,7</t>
  </si>
  <si>
    <t>Бух.обліку та аудиту, ЕА</t>
  </si>
  <si>
    <t>БО і А,ЕА,ОО в ГЕ</t>
  </si>
  <si>
    <t>БО і А,ЕА,ЕПУБ</t>
  </si>
  <si>
    <t>БО і А,ЕА</t>
  </si>
  <si>
    <t>Керівник проектної групи зі спеціальності</t>
  </si>
  <si>
    <t>Г.О.Москалюк</t>
  </si>
  <si>
    <t>Н.О.Лоханова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</si>
</sst>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2"/>
      <name val="Times New Roman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0" fontId="9" fillId="0" borderId="0" xfId="17" applyFont="1">
      <alignment/>
      <protection/>
    </xf>
    <xf numFmtId="0" fontId="2" fillId="0" borderId="0" xfId="17" applyFont="1" applyAlignment="1">
      <alignment/>
      <protection/>
    </xf>
    <xf numFmtId="0" fontId="7" fillId="0" borderId="0" xfId="17" applyFont="1">
      <alignment/>
      <protection/>
    </xf>
    <xf numFmtId="0" fontId="12" fillId="0" borderId="0" xfId="17" applyFont="1" applyBorder="1" applyAlignment="1">
      <alignment/>
      <protection/>
    </xf>
    <xf numFmtId="0" fontId="8" fillId="0" borderId="0" xfId="17" applyFont="1" applyAlignment="1">
      <alignment horizontal="center"/>
      <protection/>
    </xf>
    <xf numFmtId="0" fontId="8" fillId="0" borderId="0" xfId="17" applyFont="1" applyFill="1" applyAlignment="1">
      <alignment horizontal="center"/>
      <protection/>
    </xf>
    <xf numFmtId="0" fontId="7" fillId="0" borderId="0" xfId="17" applyFill="1">
      <alignment/>
      <protection/>
    </xf>
    <xf numFmtId="0" fontId="12" fillId="0" borderId="0" xfId="17" applyFont="1">
      <alignment/>
      <protection/>
    </xf>
    <xf numFmtId="0" fontId="9" fillId="0" borderId="0" xfId="17" applyFont="1" applyAlignment="1">
      <alignment horizontal="center"/>
      <protection/>
    </xf>
    <xf numFmtId="0" fontId="9" fillId="0" borderId="1" xfId="17" applyFont="1" applyBorder="1" applyAlignment="1">
      <alignment horizontal="center"/>
      <protection/>
    </xf>
    <xf numFmtId="0" fontId="2" fillId="0" borderId="0" xfId="17" applyFont="1" applyAlignment="1">
      <alignment horizontal="center"/>
      <protection/>
    </xf>
    <xf numFmtId="0" fontId="12" fillId="0" borderId="0" xfId="17" applyFont="1" applyAlignment="1">
      <alignment horizontal="center" vertical="center" textRotation="90"/>
      <protection/>
    </xf>
    <xf numFmtId="0" fontId="9" fillId="0" borderId="0" xfId="17" applyFont="1" applyAlignment="1">
      <alignment horizontal="center" vertical="center" textRotation="90"/>
      <protection/>
    </xf>
    <xf numFmtId="0" fontId="7" fillId="0" borderId="0" xfId="17">
      <alignment/>
      <protection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9" fillId="0" borderId="3" xfId="17" applyFont="1" applyBorder="1" applyAlignment="1">
      <alignment horizontal="left"/>
      <protection/>
    </xf>
    <xf numFmtId="0" fontId="2" fillId="0" borderId="1" xfId="0" applyFont="1" applyBorder="1" applyAlignment="1">
      <alignment horizontal="center" vertical="center" textRotation="90"/>
    </xf>
    <xf numFmtId="0" fontId="12" fillId="0" borderId="1" xfId="17" applyFont="1" applyBorder="1" applyAlignment="1">
      <alignment horizontal="center" vertical="center" textRotation="90" wrapText="1"/>
      <protection/>
    </xf>
    <xf numFmtId="0" fontId="12" fillId="0" borderId="1" xfId="17" applyFont="1" applyBorder="1" applyAlignment="1">
      <alignment horizontal="center" vertical="center" textRotation="90"/>
      <protection/>
    </xf>
    <xf numFmtId="0" fontId="9" fillId="0" borderId="4" xfId="17" applyFont="1" applyBorder="1" applyAlignment="1">
      <alignment horizontal="left"/>
      <protection/>
    </xf>
    <xf numFmtId="0" fontId="7" fillId="0" borderId="0" xfId="17" applyAlignment="1">
      <alignment horizontal="left"/>
      <protection/>
    </xf>
    <xf numFmtId="0" fontId="12" fillId="0" borderId="1" xfId="17" applyFont="1" applyBorder="1" applyAlignment="1">
      <alignment horizontal="center"/>
      <protection/>
    </xf>
    <xf numFmtId="0" fontId="9" fillId="0" borderId="1" xfId="17" applyFont="1" applyBorder="1" applyAlignment="1">
      <alignment horizontal="center"/>
      <protection/>
    </xf>
    <xf numFmtId="0" fontId="12" fillId="0" borderId="5" xfId="17" applyFont="1" applyBorder="1" applyAlignment="1">
      <alignment horizontal="center"/>
      <protection/>
    </xf>
    <xf numFmtId="0" fontId="12" fillId="0" borderId="3" xfId="17" applyFont="1" applyBorder="1" applyAlignment="1">
      <alignment horizontal="center"/>
      <protection/>
    </xf>
    <xf numFmtId="0" fontId="9" fillId="0" borderId="1" xfId="17" applyFont="1" applyBorder="1" applyAlignment="1">
      <alignment horizontal="left"/>
      <protection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9" fillId="0" borderId="5" xfId="17" applyFont="1" applyBorder="1" applyAlignment="1">
      <alignment horizontal="left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9" fillId="0" borderId="0" xfId="17" applyFont="1" applyAlignment="1">
      <alignment horizontal="center"/>
      <protection/>
    </xf>
    <xf numFmtId="0" fontId="2" fillId="0" borderId="0" xfId="17" applyFont="1" applyAlignment="1">
      <alignment horizontal="center"/>
      <protection/>
    </xf>
    <xf numFmtId="0" fontId="2" fillId="0" borderId="2" xfId="17" applyFont="1" applyBorder="1" applyAlignment="1">
      <alignment horizontal="center"/>
      <protection/>
    </xf>
    <xf numFmtId="0" fontId="8" fillId="0" borderId="10" xfId="17" applyFont="1" applyBorder="1" applyAlignment="1">
      <alignment horizontal="center"/>
      <protection/>
    </xf>
    <xf numFmtId="0" fontId="2" fillId="0" borderId="0" xfId="17" applyFont="1" applyAlignment="1">
      <alignment horizontal="center" vertical="center"/>
      <protection/>
    </xf>
    <xf numFmtId="0" fontId="9" fillId="0" borderId="11" xfId="17" applyFont="1" applyBorder="1" applyAlignment="1">
      <alignment horizontal="center" textRotation="90"/>
      <protection/>
    </xf>
    <xf numFmtId="0" fontId="9" fillId="0" borderId="12" xfId="17" applyFont="1" applyBorder="1" applyAlignment="1">
      <alignment horizontal="center" textRotation="90"/>
      <protection/>
    </xf>
    <xf numFmtId="0" fontId="9" fillId="0" borderId="0" xfId="17" applyFont="1" applyAlignment="1">
      <alignment/>
      <protection/>
    </xf>
    <xf numFmtId="0" fontId="8" fillId="0" borderId="10" xfId="0" applyFont="1" applyFill="1" applyBorder="1" applyAlignment="1">
      <alignment horizontal="center"/>
    </xf>
    <xf numFmtId="0" fontId="2" fillId="0" borderId="0" xfId="17" applyFont="1">
      <alignment/>
      <protection/>
    </xf>
    <xf numFmtId="0" fontId="9" fillId="0" borderId="0" xfId="17" applyFont="1" applyAlignment="1">
      <alignment horizontal="left" wrapText="1"/>
      <protection/>
    </xf>
    <xf numFmtId="0" fontId="12" fillId="0" borderId="0" xfId="17" applyFont="1" applyAlignment="1">
      <alignment horizontal="left"/>
      <protection/>
    </xf>
    <xf numFmtId="0" fontId="12" fillId="0" borderId="0" xfId="17" applyFont="1" applyAlignment="1">
      <alignment horizontal="center"/>
      <protection/>
    </xf>
    <xf numFmtId="0" fontId="4" fillId="0" borderId="2" xfId="17" applyFont="1" applyFill="1" applyBorder="1" applyAlignment="1">
      <alignment horizontal="center"/>
      <protection/>
    </xf>
    <xf numFmtId="0" fontId="9" fillId="0" borderId="0" xfId="17" applyFont="1">
      <alignment/>
      <protection/>
    </xf>
    <xf numFmtId="0" fontId="10" fillId="0" borderId="0" xfId="17" applyFont="1" applyAlignment="1">
      <alignment horizontal="center" vertical="center" wrapText="1"/>
      <protection/>
    </xf>
    <xf numFmtId="0" fontId="11" fillId="0" borderId="0" xfId="17" applyFont="1" applyAlignment="1">
      <alignment horizontal="center" vertical="center" wrapText="1"/>
      <protection/>
    </xf>
    <xf numFmtId="0" fontId="2" fillId="0" borderId="0" xfId="17" applyFont="1" applyAlignment="1">
      <alignment/>
      <protection/>
    </xf>
    <xf numFmtId="0" fontId="7" fillId="0" borderId="0" xfId="17" applyAlignment="1">
      <alignment/>
      <protection/>
    </xf>
    <xf numFmtId="0" fontId="8" fillId="0" borderId="10" xfId="17" applyFont="1" applyBorder="1">
      <alignment/>
      <protection/>
    </xf>
    <xf numFmtId="0" fontId="4" fillId="0" borderId="2" xfId="17" applyFont="1" applyBorder="1" applyAlignment="1">
      <alignment horizontal="center"/>
      <protection/>
    </xf>
    <xf numFmtId="0" fontId="7" fillId="0" borderId="0" xfId="17" applyFont="1" applyAlignment="1">
      <alignment horizontal="right"/>
      <protection/>
    </xf>
    <xf numFmtId="0" fontId="1" fillId="0" borderId="0" xfId="17" applyFont="1" applyAlignment="1">
      <alignment horizontal="center"/>
      <protection/>
    </xf>
    <xf numFmtId="0" fontId="5" fillId="0" borderId="0" xfId="17" applyFont="1" applyAlignment="1">
      <alignment horizontal="center" wrapText="1"/>
      <protection/>
    </xf>
    <xf numFmtId="0" fontId="4" fillId="0" borderId="2" xfId="17" applyFont="1" applyFill="1" applyBorder="1" applyAlignment="1">
      <alignment horizontal="center"/>
      <protection/>
    </xf>
    <xf numFmtId="0" fontId="2" fillId="0" borderId="0" xfId="17" applyFont="1" applyFill="1">
      <alignment/>
      <protection/>
    </xf>
    <xf numFmtId="0" fontId="12" fillId="0" borderId="2" xfId="17" applyNumberFormat="1" applyFont="1" applyFill="1" applyBorder="1" applyAlignment="1">
      <alignment horizontal="center"/>
      <protection/>
    </xf>
    <xf numFmtId="0" fontId="4" fillId="0" borderId="0" xfId="17" applyFont="1" applyBorder="1">
      <alignment/>
      <protection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7" fillId="0" borderId="2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2"/>
  <sheetViews>
    <sheetView workbookViewId="0" topLeftCell="A25">
      <selection activeCell="A15" sqref="A15:IV15"/>
    </sheetView>
  </sheetViews>
  <sheetFormatPr defaultColWidth="9.00390625" defaultRowHeight="15.75"/>
  <cols>
    <col min="1" max="1" width="4.625" style="0" customWidth="1"/>
    <col min="2" max="53" width="2.625" style="0" customWidth="1"/>
  </cols>
  <sheetData>
    <row r="1" spans="1:53" ht="15.7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82" t="s">
        <v>148</v>
      </c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</row>
    <row r="2" spans="1:53" ht="15.75" customHeight="1">
      <c r="A2" s="84" t="s">
        <v>149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</row>
    <row r="3" spans="1:53" ht="10.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</row>
    <row r="4" spans="1:53" ht="9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</row>
    <row r="5" spans="1:53" s="2" customFormat="1" ht="18.75" customHeight="1">
      <c r="A5" s="88" t="s">
        <v>150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26"/>
      <c r="N5" s="69" t="s">
        <v>1</v>
      </c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26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</row>
    <row r="6" spans="1:53" ht="18.75" customHeight="1">
      <c r="A6" s="24" t="s">
        <v>151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24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</row>
    <row r="7" spans="1:53" ht="18.75" customHeight="1">
      <c r="A7" s="87" t="s">
        <v>152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24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</row>
    <row r="8" spans="1:53" ht="9.7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</row>
    <row r="9" spans="1:53" ht="19.5" customHeight="1">
      <c r="A9" s="90" t="s">
        <v>153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</row>
    <row r="10" spans="1:53" ht="18.75">
      <c r="A10" s="76" t="s">
        <v>2</v>
      </c>
      <c r="B10" s="76"/>
      <c r="C10" s="76"/>
      <c r="D10" s="76"/>
      <c r="E10" s="76"/>
      <c r="F10" s="91" t="s">
        <v>3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2" t="s">
        <v>154</v>
      </c>
      <c r="U10" s="92"/>
      <c r="V10" s="92"/>
      <c r="W10" s="92"/>
      <c r="X10" s="92"/>
      <c r="Y10" s="92"/>
      <c r="Z10" s="93" t="s">
        <v>155</v>
      </c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27"/>
      <c r="AL10" s="74" t="s">
        <v>156</v>
      </c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</row>
    <row r="11" spans="1:53" ht="15" customHeight="1">
      <c r="A11" s="28"/>
      <c r="B11" s="28"/>
      <c r="C11" s="28"/>
      <c r="D11" s="28"/>
      <c r="E11" s="28"/>
      <c r="F11" s="75" t="s">
        <v>157</v>
      </c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29"/>
      <c r="U11" s="29"/>
      <c r="V11" s="29"/>
      <c r="W11" s="29"/>
      <c r="X11" s="29"/>
      <c r="Y11" s="29"/>
      <c r="Z11" s="75" t="s">
        <v>158</v>
      </c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28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</row>
    <row r="12" spans="1:53" s="3" customFormat="1" ht="20.25" customHeight="1">
      <c r="A12" s="25" t="s">
        <v>4</v>
      </c>
      <c r="B12" s="25"/>
      <c r="C12" s="25"/>
      <c r="D12" s="25"/>
      <c r="E12" s="25"/>
      <c r="F12" s="30"/>
      <c r="G12" s="80" t="s">
        <v>159</v>
      </c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24"/>
      <c r="AL12" s="81" t="s">
        <v>160</v>
      </c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</row>
    <row r="13" spans="1:53" ht="15" customHeight="1">
      <c r="A13" s="76"/>
      <c r="B13" s="76"/>
      <c r="C13" s="76"/>
      <c r="D13" s="76"/>
      <c r="E13" s="76"/>
      <c r="F13" s="95" t="s">
        <v>5</v>
      </c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24"/>
      <c r="AL13" s="78" t="s">
        <v>161</v>
      </c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</row>
    <row r="14" spans="1:53" ht="15" customHeight="1">
      <c r="A14" s="76"/>
      <c r="B14" s="76"/>
      <c r="C14" s="76"/>
      <c r="D14" s="76"/>
      <c r="E14" s="76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24"/>
      <c r="AL14" s="77" t="s">
        <v>162</v>
      </c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</row>
    <row r="15" spans="1:53" s="5" customFormat="1" ht="24.75" customHeight="1">
      <c r="A15" s="24"/>
      <c r="B15" s="24"/>
      <c r="C15" s="24"/>
      <c r="D15" s="24"/>
      <c r="E15" s="24"/>
      <c r="F15" s="24"/>
      <c r="G15" s="24"/>
      <c r="H15" s="24"/>
      <c r="I15" s="76" t="s">
        <v>6</v>
      </c>
      <c r="J15" s="76"/>
      <c r="K15" s="76"/>
      <c r="L15" s="76"/>
      <c r="M15" s="76"/>
      <c r="N15" s="76"/>
      <c r="O15" s="76"/>
      <c r="P15" s="69" t="s">
        <v>7</v>
      </c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31"/>
      <c r="AF15" s="31"/>
      <c r="AG15" s="31"/>
      <c r="AH15" s="31"/>
      <c r="AI15" s="31"/>
      <c r="AJ15" s="31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</row>
    <row r="16" spans="1:53" ht="15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32"/>
      <c r="AF16" s="32"/>
      <c r="AG16" s="32"/>
      <c r="AH16" s="32"/>
      <c r="AI16" s="32"/>
      <c r="AJ16" s="32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</row>
    <row r="17" spans="1:53" ht="15" customHeight="1">
      <c r="A17" s="71" t="s">
        <v>8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</row>
    <row r="18" spans="1:53" ht="15.75">
      <c r="A18" s="72" t="s">
        <v>9</v>
      </c>
      <c r="B18" s="52" t="s">
        <v>10</v>
      </c>
      <c r="C18" s="52"/>
      <c r="D18" s="52"/>
      <c r="E18" s="52"/>
      <c r="F18" s="52" t="s">
        <v>11</v>
      </c>
      <c r="G18" s="52"/>
      <c r="H18" s="52"/>
      <c r="I18" s="52"/>
      <c r="J18" s="52" t="s">
        <v>12</v>
      </c>
      <c r="K18" s="52"/>
      <c r="L18" s="52"/>
      <c r="M18" s="52"/>
      <c r="N18" s="52"/>
      <c r="O18" s="52" t="s">
        <v>13</v>
      </c>
      <c r="P18" s="52"/>
      <c r="Q18" s="52"/>
      <c r="R18" s="52"/>
      <c r="S18" s="52" t="s">
        <v>14</v>
      </c>
      <c r="T18" s="52"/>
      <c r="U18" s="52"/>
      <c r="V18" s="52"/>
      <c r="W18" s="52"/>
      <c r="X18" s="52" t="s">
        <v>15</v>
      </c>
      <c r="Y18" s="52"/>
      <c r="Z18" s="52"/>
      <c r="AA18" s="52"/>
      <c r="AB18" s="52" t="s">
        <v>16</v>
      </c>
      <c r="AC18" s="52"/>
      <c r="AD18" s="52"/>
      <c r="AE18" s="52"/>
      <c r="AF18" s="52" t="s">
        <v>17</v>
      </c>
      <c r="AG18" s="52"/>
      <c r="AH18" s="52"/>
      <c r="AI18" s="52"/>
      <c r="AJ18" s="52" t="s">
        <v>18</v>
      </c>
      <c r="AK18" s="52"/>
      <c r="AL18" s="52"/>
      <c r="AM18" s="52"/>
      <c r="AN18" s="52"/>
      <c r="AO18" s="52" t="s">
        <v>19</v>
      </c>
      <c r="AP18" s="52"/>
      <c r="AQ18" s="52"/>
      <c r="AR18" s="52"/>
      <c r="AS18" s="52" t="s">
        <v>20</v>
      </c>
      <c r="AT18" s="52"/>
      <c r="AU18" s="52"/>
      <c r="AV18" s="52"/>
      <c r="AW18" s="52"/>
      <c r="AX18" s="52" t="s">
        <v>21</v>
      </c>
      <c r="AY18" s="52"/>
      <c r="AZ18" s="52"/>
      <c r="BA18" s="52"/>
    </row>
    <row r="19" spans="1:53" ht="15.75">
      <c r="A19" s="73"/>
      <c r="B19" s="33">
        <v>1</v>
      </c>
      <c r="C19" s="33">
        <v>2</v>
      </c>
      <c r="D19" s="33">
        <v>3</v>
      </c>
      <c r="E19" s="33">
        <v>4</v>
      </c>
      <c r="F19" s="33">
        <v>5</v>
      </c>
      <c r="G19" s="33">
        <v>6</v>
      </c>
      <c r="H19" s="33">
        <v>7</v>
      </c>
      <c r="I19" s="33">
        <v>8</v>
      </c>
      <c r="J19" s="33">
        <v>9</v>
      </c>
      <c r="K19" s="33">
        <v>10</v>
      </c>
      <c r="L19" s="33">
        <v>11</v>
      </c>
      <c r="M19" s="33">
        <v>12</v>
      </c>
      <c r="N19" s="33">
        <v>13</v>
      </c>
      <c r="O19" s="33">
        <v>14</v>
      </c>
      <c r="P19" s="33">
        <v>15</v>
      </c>
      <c r="Q19" s="33">
        <v>16</v>
      </c>
      <c r="R19" s="33">
        <v>17</v>
      </c>
      <c r="S19" s="33">
        <v>18</v>
      </c>
      <c r="T19" s="33">
        <v>19</v>
      </c>
      <c r="U19" s="33">
        <v>20</v>
      </c>
      <c r="V19" s="33">
        <v>21</v>
      </c>
      <c r="W19" s="33">
        <v>22</v>
      </c>
      <c r="X19" s="33">
        <v>23</v>
      </c>
      <c r="Y19" s="33">
        <v>24</v>
      </c>
      <c r="Z19" s="33">
        <v>25</v>
      </c>
      <c r="AA19" s="33">
        <v>26</v>
      </c>
      <c r="AB19" s="33">
        <v>27</v>
      </c>
      <c r="AC19" s="33">
        <v>28</v>
      </c>
      <c r="AD19" s="33">
        <v>29</v>
      </c>
      <c r="AE19" s="33">
        <v>30</v>
      </c>
      <c r="AF19" s="33">
        <v>31</v>
      </c>
      <c r="AG19" s="33">
        <v>32</v>
      </c>
      <c r="AH19" s="33">
        <v>33</v>
      </c>
      <c r="AI19" s="33">
        <v>34</v>
      </c>
      <c r="AJ19" s="33">
        <v>35</v>
      </c>
      <c r="AK19" s="33">
        <v>36</v>
      </c>
      <c r="AL19" s="33">
        <v>37</v>
      </c>
      <c r="AM19" s="33">
        <v>38</v>
      </c>
      <c r="AN19" s="33">
        <v>39</v>
      </c>
      <c r="AO19" s="33">
        <v>40</v>
      </c>
      <c r="AP19" s="33">
        <v>41</v>
      </c>
      <c r="AQ19" s="33">
        <v>42</v>
      </c>
      <c r="AR19" s="33">
        <v>43</v>
      </c>
      <c r="AS19" s="33">
        <v>44</v>
      </c>
      <c r="AT19" s="33">
        <v>45</v>
      </c>
      <c r="AU19" s="33">
        <v>46</v>
      </c>
      <c r="AV19" s="33">
        <v>47</v>
      </c>
      <c r="AW19" s="33">
        <v>48</v>
      </c>
      <c r="AX19" s="33">
        <v>49</v>
      </c>
      <c r="AY19" s="33">
        <v>50</v>
      </c>
      <c r="AZ19" s="33">
        <v>51</v>
      </c>
      <c r="BA19" s="33">
        <v>52</v>
      </c>
    </row>
    <row r="20" spans="1:53" ht="15.75">
      <c r="A20" s="33">
        <v>1</v>
      </c>
      <c r="B20" s="33" t="s">
        <v>163</v>
      </c>
      <c r="C20" s="33" t="s">
        <v>163</v>
      </c>
      <c r="D20" s="33" t="s">
        <v>163</v>
      </c>
      <c r="E20" s="33" t="s">
        <v>163</v>
      </c>
      <c r="F20" s="33" t="s">
        <v>163</v>
      </c>
      <c r="G20" s="33" t="s">
        <v>163</v>
      </c>
      <c r="H20" s="33" t="s">
        <v>163</v>
      </c>
      <c r="I20" s="33" t="s">
        <v>163</v>
      </c>
      <c r="J20" s="33" t="s">
        <v>163</v>
      </c>
      <c r="K20" s="33" t="s">
        <v>163</v>
      </c>
      <c r="L20" s="33" t="s">
        <v>163</v>
      </c>
      <c r="M20" s="33" t="s">
        <v>163</v>
      </c>
      <c r="N20" s="33" t="s">
        <v>163</v>
      </c>
      <c r="O20" s="33" t="s">
        <v>163</v>
      </c>
      <c r="P20" s="33" t="s">
        <v>163</v>
      </c>
      <c r="Q20" s="33" t="s">
        <v>163</v>
      </c>
      <c r="R20" s="33" t="s">
        <v>163</v>
      </c>
      <c r="S20" s="33" t="s">
        <v>163</v>
      </c>
      <c r="T20" s="33" t="s">
        <v>164</v>
      </c>
      <c r="U20" s="33" t="s">
        <v>164</v>
      </c>
      <c r="V20" s="33" t="s">
        <v>164</v>
      </c>
      <c r="W20" s="33" t="s">
        <v>165</v>
      </c>
      <c r="X20" s="33" t="s">
        <v>165</v>
      </c>
      <c r="Y20" s="33" t="s">
        <v>163</v>
      </c>
      <c r="Z20" s="33" t="s">
        <v>163</v>
      </c>
      <c r="AA20" s="33" t="s">
        <v>163</v>
      </c>
      <c r="AB20" s="33" t="s">
        <v>163</v>
      </c>
      <c r="AC20" s="33" t="s">
        <v>163</v>
      </c>
      <c r="AD20" s="33" t="s">
        <v>163</v>
      </c>
      <c r="AE20" s="33" t="s">
        <v>163</v>
      </c>
      <c r="AF20" s="33" t="s">
        <v>163</v>
      </c>
      <c r="AG20" s="33" t="s">
        <v>163</v>
      </c>
      <c r="AH20" s="33" t="s">
        <v>163</v>
      </c>
      <c r="AI20" s="33" t="s">
        <v>163</v>
      </c>
      <c r="AJ20" s="33" t="s">
        <v>163</v>
      </c>
      <c r="AK20" s="33" t="s">
        <v>163</v>
      </c>
      <c r="AL20" s="33" t="s">
        <v>163</v>
      </c>
      <c r="AM20" s="33" t="s">
        <v>163</v>
      </c>
      <c r="AN20" s="33" t="s">
        <v>163</v>
      </c>
      <c r="AO20" s="33" t="s">
        <v>163</v>
      </c>
      <c r="AP20" s="33" t="s">
        <v>164</v>
      </c>
      <c r="AQ20" s="33" t="s">
        <v>164</v>
      </c>
      <c r="AR20" s="33" t="s">
        <v>164</v>
      </c>
      <c r="AS20" s="33"/>
      <c r="AT20" s="33"/>
      <c r="AU20" s="33"/>
      <c r="AV20" s="33"/>
      <c r="AW20" s="33"/>
      <c r="AX20" s="33"/>
      <c r="AY20" s="33"/>
      <c r="AZ20" s="33"/>
      <c r="BA20" s="33"/>
    </row>
    <row r="21" spans="1:53" ht="15.75">
      <c r="A21" s="33">
        <v>2</v>
      </c>
      <c r="B21" s="33" t="s">
        <v>163</v>
      </c>
      <c r="C21" s="33" t="s">
        <v>163</v>
      </c>
      <c r="D21" s="33" t="s">
        <v>163</v>
      </c>
      <c r="E21" s="33" t="s">
        <v>163</v>
      </c>
      <c r="F21" s="33" t="s">
        <v>163</v>
      </c>
      <c r="G21" s="33" t="s">
        <v>163</v>
      </c>
      <c r="H21" s="33" t="s">
        <v>163</v>
      </c>
      <c r="I21" s="33" t="s">
        <v>163</v>
      </c>
      <c r="J21" s="33" t="s">
        <v>163</v>
      </c>
      <c r="K21" s="33" t="s">
        <v>163</v>
      </c>
      <c r="L21" s="33" t="s">
        <v>163</v>
      </c>
      <c r="M21" s="33" t="s">
        <v>163</v>
      </c>
      <c r="N21" s="33" t="s">
        <v>163</v>
      </c>
      <c r="O21" s="33" t="s">
        <v>163</v>
      </c>
      <c r="P21" s="33" t="s">
        <v>163</v>
      </c>
      <c r="Q21" s="33" t="s">
        <v>163</v>
      </c>
      <c r="R21" s="33" t="s">
        <v>163</v>
      </c>
      <c r="S21" s="33" t="s">
        <v>163</v>
      </c>
      <c r="T21" s="33" t="s">
        <v>164</v>
      </c>
      <c r="U21" s="33" t="s">
        <v>164</v>
      </c>
      <c r="V21" s="33" t="s">
        <v>164</v>
      </c>
      <c r="W21" s="33" t="s">
        <v>165</v>
      </c>
      <c r="X21" s="33" t="s">
        <v>165</v>
      </c>
      <c r="Y21" s="33" t="s">
        <v>163</v>
      </c>
      <c r="Z21" s="33" t="s">
        <v>163</v>
      </c>
      <c r="AA21" s="33" t="s">
        <v>163</v>
      </c>
      <c r="AB21" s="33" t="s">
        <v>163</v>
      </c>
      <c r="AC21" s="33" t="s">
        <v>163</v>
      </c>
      <c r="AD21" s="33" t="s">
        <v>163</v>
      </c>
      <c r="AE21" s="33" t="s">
        <v>163</v>
      </c>
      <c r="AF21" s="33" t="s">
        <v>163</v>
      </c>
      <c r="AG21" s="33" t="s">
        <v>163</v>
      </c>
      <c r="AH21" s="33" t="s">
        <v>163</v>
      </c>
      <c r="AI21" s="33" t="s">
        <v>163</v>
      </c>
      <c r="AJ21" s="33" t="s">
        <v>163</v>
      </c>
      <c r="AK21" s="33" t="s">
        <v>163</v>
      </c>
      <c r="AL21" s="33" t="s">
        <v>163</v>
      </c>
      <c r="AM21" s="33" t="s">
        <v>163</v>
      </c>
      <c r="AN21" s="33" t="s">
        <v>163</v>
      </c>
      <c r="AO21" s="33" t="s">
        <v>163</v>
      </c>
      <c r="AP21" s="33" t="s">
        <v>164</v>
      </c>
      <c r="AQ21" s="33" t="s">
        <v>164</v>
      </c>
      <c r="AR21" s="33" t="s">
        <v>164</v>
      </c>
      <c r="AS21" s="33"/>
      <c r="AT21" s="33"/>
      <c r="AU21" s="33"/>
      <c r="AV21" s="33"/>
      <c r="AW21" s="33"/>
      <c r="AX21" s="33"/>
      <c r="AY21" s="33"/>
      <c r="AZ21" s="33"/>
      <c r="BA21" s="33"/>
    </row>
    <row r="22" spans="1:53" ht="15.75">
      <c r="A22" s="33">
        <v>3</v>
      </c>
      <c r="B22" s="33" t="s">
        <v>163</v>
      </c>
      <c r="C22" s="33" t="s">
        <v>163</v>
      </c>
      <c r="D22" s="33" t="s">
        <v>163</v>
      </c>
      <c r="E22" s="33" t="s">
        <v>163</v>
      </c>
      <c r="F22" s="33" t="s">
        <v>163</v>
      </c>
      <c r="G22" s="33" t="s">
        <v>163</v>
      </c>
      <c r="H22" s="33" t="s">
        <v>163</v>
      </c>
      <c r="I22" s="33" t="s">
        <v>163</v>
      </c>
      <c r="J22" s="33" t="s">
        <v>163</v>
      </c>
      <c r="K22" s="33" t="s">
        <v>163</v>
      </c>
      <c r="L22" s="33" t="s">
        <v>163</v>
      </c>
      <c r="M22" s="33" t="s">
        <v>163</v>
      </c>
      <c r="N22" s="33" t="s">
        <v>163</v>
      </c>
      <c r="O22" s="33" t="s">
        <v>163</v>
      </c>
      <c r="P22" s="33" t="s">
        <v>163</v>
      </c>
      <c r="Q22" s="33" t="s">
        <v>163</v>
      </c>
      <c r="R22" s="33" t="s">
        <v>163</v>
      </c>
      <c r="S22" s="33" t="s">
        <v>163</v>
      </c>
      <c r="T22" s="33" t="s">
        <v>164</v>
      </c>
      <c r="U22" s="33" t="s">
        <v>164</v>
      </c>
      <c r="V22" s="33" t="s">
        <v>164</v>
      </c>
      <c r="W22" s="33" t="s">
        <v>165</v>
      </c>
      <c r="X22" s="33" t="s">
        <v>165</v>
      </c>
      <c r="Y22" s="33" t="s">
        <v>163</v>
      </c>
      <c r="Z22" s="33" t="s">
        <v>163</v>
      </c>
      <c r="AA22" s="33" t="s">
        <v>163</v>
      </c>
      <c r="AB22" s="33" t="s">
        <v>163</v>
      </c>
      <c r="AC22" s="33" t="s">
        <v>163</v>
      </c>
      <c r="AD22" s="33" t="s">
        <v>163</v>
      </c>
      <c r="AE22" s="33" t="s">
        <v>163</v>
      </c>
      <c r="AF22" s="33" t="s">
        <v>163</v>
      </c>
      <c r="AG22" s="33" t="s">
        <v>163</v>
      </c>
      <c r="AH22" s="33" t="s">
        <v>163</v>
      </c>
      <c r="AI22" s="33" t="s">
        <v>163</v>
      </c>
      <c r="AJ22" s="33" t="s">
        <v>163</v>
      </c>
      <c r="AK22" s="33" t="s">
        <v>163</v>
      </c>
      <c r="AL22" s="33" t="s">
        <v>163</v>
      </c>
      <c r="AM22" s="33" t="s">
        <v>163</v>
      </c>
      <c r="AN22" s="33" t="s">
        <v>166</v>
      </c>
      <c r="AO22" s="33" t="s">
        <v>166</v>
      </c>
      <c r="AP22" s="33" t="s">
        <v>164</v>
      </c>
      <c r="AQ22" s="33" t="s">
        <v>164</v>
      </c>
      <c r="AR22" s="33" t="s">
        <v>164</v>
      </c>
      <c r="AS22" s="33"/>
      <c r="AT22" s="33"/>
      <c r="AU22" s="33"/>
      <c r="AV22" s="33"/>
      <c r="AW22" s="33"/>
      <c r="AX22" s="33"/>
      <c r="AY22" s="33"/>
      <c r="AZ22" s="33"/>
      <c r="BA22" s="33"/>
    </row>
    <row r="23" spans="1:53" s="8" customFormat="1" ht="12.75" customHeight="1">
      <c r="A23" s="33">
        <v>4</v>
      </c>
      <c r="B23" s="33" t="s">
        <v>163</v>
      </c>
      <c r="C23" s="33" t="s">
        <v>163</v>
      </c>
      <c r="D23" s="33" t="s">
        <v>163</v>
      </c>
      <c r="E23" s="33" t="s">
        <v>163</v>
      </c>
      <c r="F23" s="33" t="s">
        <v>163</v>
      </c>
      <c r="G23" s="33" t="s">
        <v>163</v>
      </c>
      <c r="H23" s="33" t="s">
        <v>163</v>
      </c>
      <c r="I23" s="33" t="s">
        <v>163</v>
      </c>
      <c r="J23" s="33" t="s">
        <v>163</v>
      </c>
      <c r="K23" s="33" t="s">
        <v>163</v>
      </c>
      <c r="L23" s="33" t="s">
        <v>163</v>
      </c>
      <c r="M23" s="33" t="s">
        <v>163</v>
      </c>
      <c r="N23" s="33" t="s">
        <v>163</v>
      </c>
      <c r="O23" s="33" t="s">
        <v>163</v>
      </c>
      <c r="P23" s="33" t="s">
        <v>163</v>
      </c>
      <c r="Q23" s="33" t="s">
        <v>163</v>
      </c>
      <c r="R23" s="33" t="s">
        <v>163</v>
      </c>
      <c r="S23" s="33" t="s">
        <v>163</v>
      </c>
      <c r="T23" s="33" t="s">
        <v>164</v>
      </c>
      <c r="U23" s="33" t="s">
        <v>164</v>
      </c>
      <c r="V23" s="33" t="s">
        <v>164</v>
      </c>
      <c r="W23" s="33" t="s">
        <v>165</v>
      </c>
      <c r="X23" s="33" t="s">
        <v>165</v>
      </c>
      <c r="Y23" s="33" t="s">
        <v>163</v>
      </c>
      <c r="Z23" s="33" t="s">
        <v>163</v>
      </c>
      <c r="AA23" s="33" t="s">
        <v>163</v>
      </c>
      <c r="AB23" s="33" t="s">
        <v>163</v>
      </c>
      <c r="AC23" s="33" t="s">
        <v>163</v>
      </c>
      <c r="AD23" s="33" t="s">
        <v>163</v>
      </c>
      <c r="AE23" s="33" t="s">
        <v>163</v>
      </c>
      <c r="AF23" s="33" t="s">
        <v>163</v>
      </c>
      <c r="AG23" s="33" t="s">
        <v>164</v>
      </c>
      <c r="AH23" s="33" t="s">
        <v>164</v>
      </c>
      <c r="AI23" s="33" t="s">
        <v>167</v>
      </c>
      <c r="AJ23" s="33" t="s">
        <v>167</v>
      </c>
      <c r="AK23" s="33" t="s">
        <v>166</v>
      </c>
      <c r="AL23" s="33" t="s">
        <v>166</v>
      </c>
      <c r="AM23" s="33" t="s">
        <v>166</v>
      </c>
      <c r="AN23" s="33" t="s">
        <v>166</v>
      </c>
      <c r="AO23" s="33" t="s">
        <v>168</v>
      </c>
      <c r="AP23" s="33" t="s">
        <v>168</v>
      </c>
      <c r="AQ23" s="33" t="s">
        <v>169</v>
      </c>
      <c r="AR23" s="33" t="s">
        <v>169</v>
      </c>
      <c r="AS23" s="33"/>
      <c r="AT23" s="33"/>
      <c r="AU23" s="33"/>
      <c r="AV23" s="33"/>
      <c r="AW23" s="33"/>
      <c r="AX23" s="33"/>
      <c r="AY23" s="33"/>
      <c r="AZ23" s="33"/>
      <c r="BA23" s="33"/>
    </row>
    <row r="24" spans="1:53" s="9" customFormat="1" ht="16.5" customHeight="1">
      <c r="A24" s="67" t="s">
        <v>170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</row>
    <row r="25" spans="1:53" ht="15.75">
      <c r="A25" s="68" t="s">
        <v>22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34"/>
      <c r="AB25" s="68" t="s">
        <v>23</v>
      </c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34"/>
      <c r="AN25" s="68" t="s">
        <v>24</v>
      </c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</row>
    <row r="26" spans="1:53" ht="105" customHeight="1">
      <c r="A26" s="48" t="s">
        <v>9</v>
      </c>
      <c r="B26" s="48"/>
      <c r="C26" s="47" t="s">
        <v>171</v>
      </c>
      <c r="D26" s="47"/>
      <c r="E26" s="47"/>
      <c r="F26" s="47" t="s">
        <v>172</v>
      </c>
      <c r="G26" s="47"/>
      <c r="H26" s="47"/>
      <c r="I26" s="47"/>
      <c r="J26" s="64" t="s">
        <v>173</v>
      </c>
      <c r="K26" s="65"/>
      <c r="L26" s="65"/>
      <c r="M26" s="66"/>
      <c r="N26" s="47" t="s">
        <v>174</v>
      </c>
      <c r="O26" s="47"/>
      <c r="P26" s="47"/>
      <c r="Q26" s="47"/>
      <c r="R26" s="47" t="s">
        <v>175</v>
      </c>
      <c r="S26" s="47"/>
      <c r="T26" s="47"/>
      <c r="U26" s="47"/>
      <c r="V26" s="48" t="s">
        <v>25</v>
      </c>
      <c r="W26" s="48"/>
      <c r="X26" s="48"/>
      <c r="Y26" s="48" t="s">
        <v>26</v>
      </c>
      <c r="Z26" s="48"/>
      <c r="AA26" s="35"/>
      <c r="AB26" s="47" t="s">
        <v>27</v>
      </c>
      <c r="AC26" s="47"/>
      <c r="AD26" s="47"/>
      <c r="AE26" s="47"/>
      <c r="AF26" s="47"/>
      <c r="AG26" s="47"/>
      <c r="AH26" s="47"/>
      <c r="AI26" s="48" t="s">
        <v>28</v>
      </c>
      <c r="AJ26" s="48"/>
      <c r="AK26" s="48" t="s">
        <v>29</v>
      </c>
      <c r="AL26" s="48"/>
      <c r="AM26" s="36"/>
      <c r="AN26" s="63" t="s">
        <v>176</v>
      </c>
      <c r="AO26" s="63"/>
      <c r="AP26" s="63"/>
      <c r="AQ26" s="63"/>
      <c r="AR26" s="63"/>
      <c r="AS26" s="63"/>
      <c r="AT26" s="63"/>
      <c r="AU26" s="63"/>
      <c r="AV26" s="63"/>
      <c r="AW26" s="63"/>
      <c r="AX26" s="46" t="s">
        <v>28</v>
      </c>
      <c r="AY26" s="46"/>
      <c r="AZ26" s="46" t="s">
        <v>29</v>
      </c>
      <c r="BA26" s="46"/>
    </row>
    <row r="27" spans="1:53" ht="15.75">
      <c r="A27" s="52">
        <v>1</v>
      </c>
      <c r="B27" s="52"/>
      <c r="C27" s="52">
        <v>35</v>
      </c>
      <c r="D27" s="52"/>
      <c r="E27" s="52"/>
      <c r="F27" s="52">
        <v>6</v>
      </c>
      <c r="G27" s="52"/>
      <c r="H27" s="52"/>
      <c r="I27" s="52"/>
      <c r="J27" s="52">
        <v>0</v>
      </c>
      <c r="K27" s="52"/>
      <c r="L27" s="52"/>
      <c r="M27" s="52"/>
      <c r="N27" s="52">
        <v>0</v>
      </c>
      <c r="O27" s="52"/>
      <c r="P27" s="52"/>
      <c r="Q27" s="52"/>
      <c r="R27" s="52">
        <v>0</v>
      </c>
      <c r="S27" s="52"/>
      <c r="T27" s="52"/>
      <c r="U27" s="52"/>
      <c r="V27" s="52">
        <v>2</v>
      </c>
      <c r="W27" s="52"/>
      <c r="X27" s="52"/>
      <c r="Y27" s="53">
        <f>SUM(C27:X27)</f>
        <v>43</v>
      </c>
      <c r="Z27" s="54"/>
      <c r="AA27" s="32"/>
      <c r="AB27" s="62" t="s">
        <v>177</v>
      </c>
      <c r="AC27" s="49"/>
      <c r="AD27" s="49"/>
      <c r="AE27" s="49"/>
      <c r="AF27" s="49"/>
      <c r="AG27" s="49"/>
      <c r="AH27" s="45"/>
      <c r="AI27" s="52">
        <v>6</v>
      </c>
      <c r="AJ27" s="52"/>
      <c r="AK27" s="52">
        <v>2</v>
      </c>
      <c r="AL27" s="52"/>
      <c r="AM27" s="32"/>
      <c r="AN27" s="57" t="s">
        <v>178</v>
      </c>
      <c r="AO27" s="57"/>
      <c r="AP27" s="57"/>
      <c r="AQ27" s="57"/>
      <c r="AR27" s="57"/>
      <c r="AS27" s="57"/>
      <c r="AT27" s="57"/>
      <c r="AU27" s="57"/>
      <c r="AV27" s="57"/>
      <c r="AW27" s="57"/>
      <c r="AX27" s="56">
        <v>11</v>
      </c>
      <c r="AY27" s="56"/>
      <c r="AZ27" s="58">
        <v>2</v>
      </c>
      <c r="BA27" s="59"/>
    </row>
    <row r="28" spans="1:53" ht="15.75">
      <c r="A28" s="52">
        <v>2</v>
      </c>
      <c r="B28" s="52"/>
      <c r="C28" s="52">
        <v>35</v>
      </c>
      <c r="D28" s="52"/>
      <c r="E28" s="52"/>
      <c r="F28" s="52">
        <v>6</v>
      </c>
      <c r="G28" s="52"/>
      <c r="H28" s="52"/>
      <c r="I28" s="52"/>
      <c r="J28" s="52">
        <v>0</v>
      </c>
      <c r="K28" s="52"/>
      <c r="L28" s="52"/>
      <c r="M28" s="52"/>
      <c r="N28" s="52">
        <v>0</v>
      </c>
      <c r="O28" s="52"/>
      <c r="P28" s="52"/>
      <c r="Q28" s="52"/>
      <c r="R28" s="52">
        <v>0</v>
      </c>
      <c r="S28" s="52"/>
      <c r="T28" s="52"/>
      <c r="U28" s="52"/>
      <c r="V28" s="52">
        <v>2</v>
      </c>
      <c r="W28" s="52"/>
      <c r="X28" s="52"/>
      <c r="Y28" s="53">
        <f>SUM(C28:X28)</f>
        <v>43</v>
      </c>
      <c r="Z28" s="54"/>
      <c r="AA28" s="32"/>
      <c r="AB28" s="55" t="s">
        <v>179</v>
      </c>
      <c r="AC28" s="55"/>
      <c r="AD28" s="55"/>
      <c r="AE28" s="55"/>
      <c r="AF28" s="55"/>
      <c r="AG28" s="55"/>
      <c r="AH28" s="55"/>
      <c r="AI28" s="52">
        <v>8</v>
      </c>
      <c r="AJ28" s="52"/>
      <c r="AK28" s="52">
        <v>4</v>
      </c>
      <c r="AL28" s="52"/>
      <c r="AM28" s="32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6"/>
      <c r="AY28" s="56"/>
      <c r="AZ28" s="60"/>
      <c r="BA28" s="61"/>
    </row>
    <row r="29" spans="1:53" ht="15.75" customHeight="1">
      <c r="A29" s="52">
        <v>3</v>
      </c>
      <c r="B29" s="52"/>
      <c r="C29" s="52">
        <v>33</v>
      </c>
      <c r="D29" s="52"/>
      <c r="E29" s="52"/>
      <c r="F29" s="52">
        <v>6</v>
      </c>
      <c r="G29" s="52"/>
      <c r="H29" s="52"/>
      <c r="I29" s="52"/>
      <c r="J29" s="52">
        <v>2</v>
      </c>
      <c r="K29" s="52"/>
      <c r="L29" s="52"/>
      <c r="M29" s="52"/>
      <c r="N29" s="52">
        <v>0</v>
      </c>
      <c r="O29" s="52"/>
      <c r="P29" s="52"/>
      <c r="Q29" s="52"/>
      <c r="R29" s="52">
        <v>0</v>
      </c>
      <c r="S29" s="52"/>
      <c r="T29" s="52"/>
      <c r="U29" s="52"/>
      <c r="V29" s="52">
        <v>2</v>
      </c>
      <c r="W29" s="52"/>
      <c r="X29" s="52"/>
      <c r="Y29" s="53">
        <f>SUM(C29:X29)</f>
        <v>43</v>
      </c>
      <c r="Z29" s="54"/>
      <c r="AA29" s="32"/>
      <c r="AB29" s="55" t="s">
        <v>180</v>
      </c>
      <c r="AC29" s="55"/>
      <c r="AD29" s="55"/>
      <c r="AE29" s="55"/>
      <c r="AF29" s="55"/>
      <c r="AG29" s="55"/>
      <c r="AH29" s="55"/>
      <c r="AI29" s="52">
        <v>8</v>
      </c>
      <c r="AJ29" s="52"/>
      <c r="AK29" s="52">
        <v>2</v>
      </c>
      <c r="AL29" s="52"/>
      <c r="AM29" s="32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2"/>
      <c r="BA29" s="32"/>
    </row>
    <row r="30" spans="1:53" ht="15.75">
      <c r="A30" s="52">
        <v>4</v>
      </c>
      <c r="B30" s="52"/>
      <c r="C30" s="52">
        <v>26</v>
      </c>
      <c r="D30" s="52"/>
      <c r="E30" s="52"/>
      <c r="F30" s="52">
        <v>5</v>
      </c>
      <c r="G30" s="52"/>
      <c r="H30" s="52"/>
      <c r="I30" s="52"/>
      <c r="J30" s="52">
        <v>6</v>
      </c>
      <c r="K30" s="52"/>
      <c r="L30" s="52"/>
      <c r="M30" s="52"/>
      <c r="N30" s="52">
        <v>2</v>
      </c>
      <c r="O30" s="52"/>
      <c r="P30" s="52"/>
      <c r="Q30" s="52"/>
      <c r="R30" s="52">
        <v>2</v>
      </c>
      <c r="S30" s="52"/>
      <c r="T30" s="52"/>
      <c r="U30" s="52"/>
      <c r="V30" s="52">
        <v>2</v>
      </c>
      <c r="W30" s="52"/>
      <c r="X30" s="52"/>
      <c r="Y30" s="51">
        <f>SUM(C30:X30)</f>
        <v>43</v>
      </c>
      <c r="Z30" s="51"/>
      <c r="AA30" s="32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32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32"/>
      <c r="BA30" s="32"/>
    </row>
    <row r="31" spans="1:53" ht="15.75">
      <c r="A31" s="51" t="s">
        <v>26</v>
      </c>
      <c r="B31" s="51"/>
      <c r="C31" s="51">
        <f>SUM(C27:E30)</f>
        <v>129</v>
      </c>
      <c r="D31" s="51"/>
      <c r="E31" s="51"/>
      <c r="F31" s="51">
        <f>SUM(F27:I30)</f>
        <v>23</v>
      </c>
      <c r="G31" s="51"/>
      <c r="H31" s="51"/>
      <c r="I31" s="51"/>
      <c r="J31" s="51">
        <f>SUM(J27:M30)</f>
        <v>8</v>
      </c>
      <c r="K31" s="51"/>
      <c r="L31" s="51"/>
      <c r="M31" s="51"/>
      <c r="N31" s="51">
        <v>2</v>
      </c>
      <c r="O31" s="51"/>
      <c r="P31" s="51"/>
      <c r="Q31" s="51"/>
      <c r="R31" s="51">
        <f>SUM(R27:U30)</f>
        <v>2</v>
      </c>
      <c r="S31" s="51"/>
      <c r="T31" s="51"/>
      <c r="U31" s="51"/>
      <c r="V31" s="51">
        <f>SUM(V27:X30)</f>
        <v>8</v>
      </c>
      <c r="W31" s="51"/>
      <c r="X31" s="51"/>
      <c r="Y31" s="51">
        <f>SUM(Y27:Z30)</f>
        <v>172</v>
      </c>
      <c r="Z31" s="51"/>
      <c r="AA31" s="24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24"/>
      <c r="AN31" s="50"/>
      <c r="AO31" s="50"/>
      <c r="AP31" s="50"/>
      <c r="AQ31" s="50"/>
      <c r="AR31" s="50"/>
      <c r="AS31" s="50"/>
      <c r="AT31" s="50"/>
      <c r="AU31" s="50"/>
      <c r="AV31" s="50"/>
      <c r="AW31" s="37"/>
      <c r="AX31" s="37"/>
      <c r="AY31" s="37"/>
      <c r="AZ31" s="24"/>
      <c r="BA31" s="24"/>
    </row>
    <row r="32" spans="1:53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</sheetData>
  <mergeCells count="114">
    <mergeCell ref="A29:B29"/>
    <mergeCell ref="C29:E29"/>
    <mergeCell ref="F14:AJ14"/>
    <mergeCell ref="A13:E13"/>
    <mergeCell ref="F13:AJ13"/>
    <mergeCell ref="F29:I29"/>
    <mergeCell ref="J29:M29"/>
    <mergeCell ref="N29:Q29"/>
    <mergeCell ref="R29:U29"/>
    <mergeCell ref="I15:O15"/>
    <mergeCell ref="A8:AJ8"/>
    <mergeCell ref="A9:AJ9"/>
    <mergeCell ref="A10:E10"/>
    <mergeCell ref="F10:S10"/>
    <mergeCell ref="T10:Y10"/>
    <mergeCell ref="Z10:AJ10"/>
    <mergeCell ref="AL1:BA7"/>
    <mergeCell ref="A2:P4"/>
    <mergeCell ref="N6:AJ6"/>
    <mergeCell ref="A7:AJ7"/>
    <mergeCell ref="A5:L5"/>
    <mergeCell ref="N5:AJ5"/>
    <mergeCell ref="A1:P1"/>
    <mergeCell ref="AL10:BA10"/>
    <mergeCell ref="F11:S11"/>
    <mergeCell ref="Z11:AJ11"/>
    <mergeCell ref="A14:E14"/>
    <mergeCell ref="AL14:BA14"/>
    <mergeCell ref="AL13:BA13"/>
    <mergeCell ref="AL11:BA11"/>
    <mergeCell ref="G12:AJ12"/>
    <mergeCell ref="AL12:BA12"/>
    <mergeCell ref="P15:AD15"/>
    <mergeCell ref="P16:AD16"/>
    <mergeCell ref="A17:BA17"/>
    <mergeCell ref="A18:A19"/>
    <mergeCell ref="B18:E18"/>
    <mergeCell ref="F18:I18"/>
    <mergeCell ref="J18:N18"/>
    <mergeCell ref="O18:R18"/>
    <mergeCell ref="S18:W18"/>
    <mergeCell ref="X18:AA18"/>
    <mergeCell ref="AB18:AE18"/>
    <mergeCell ref="AX18:BA18"/>
    <mergeCell ref="A24:BA24"/>
    <mergeCell ref="A25:Z25"/>
    <mergeCell ref="AB25:AL25"/>
    <mergeCell ref="AN25:BA25"/>
    <mergeCell ref="AF18:AI18"/>
    <mergeCell ref="AJ18:AN18"/>
    <mergeCell ref="AO18:AR18"/>
    <mergeCell ref="AS18:AW18"/>
    <mergeCell ref="A26:B26"/>
    <mergeCell ref="C26:E26"/>
    <mergeCell ref="F26:I26"/>
    <mergeCell ref="J26:M26"/>
    <mergeCell ref="N26:Q26"/>
    <mergeCell ref="R26:U26"/>
    <mergeCell ref="V26:X26"/>
    <mergeCell ref="Y26:Z26"/>
    <mergeCell ref="AB26:AH26"/>
    <mergeCell ref="AI26:AJ26"/>
    <mergeCell ref="AK26:AL26"/>
    <mergeCell ref="AN26:AW26"/>
    <mergeCell ref="AX26:AY26"/>
    <mergeCell ref="AZ26:BA26"/>
    <mergeCell ref="A27:B27"/>
    <mergeCell ref="C27:E27"/>
    <mergeCell ref="F27:I27"/>
    <mergeCell ref="J27:M27"/>
    <mergeCell ref="N27:Q27"/>
    <mergeCell ref="R27:U27"/>
    <mergeCell ref="V27:X27"/>
    <mergeCell ref="Y27:Z27"/>
    <mergeCell ref="AZ27:BA28"/>
    <mergeCell ref="A28:B28"/>
    <mergeCell ref="C28:E28"/>
    <mergeCell ref="F28:I28"/>
    <mergeCell ref="J28:M28"/>
    <mergeCell ref="N28:Q28"/>
    <mergeCell ref="R28:U28"/>
    <mergeCell ref="V28:X28"/>
    <mergeCell ref="Y28:Z28"/>
    <mergeCell ref="AB27:AH27"/>
    <mergeCell ref="Y29:Z29"/>
    <mergeCell ref="AB29:AH29"/>
    <mergeCell ref="AI29:AJ29"/>
    <mergeCell ref="AX27:AY28"/>
    <mergeCell ref="AI27:AJ27"/>
    <mergeCell ref="AK27:AL27"/>
    <mergeCell ref="AN27:AW28"/>
    <mergeCell ref="AB28:AH28"/>
    <mergeCell ref="AI28:AJ28"/>
    <mergeCell ref="AK28:AL28"/>
    <mergeCell ref="AK29:AL29"/>
    <mergeCell ref="A30:B30"/>
    <mergeCell ref="C30:E30"/>
    <mergeCell ref="F30:I30"/>
    <mergeCell ref="J30:M30"/>
    <mergeCell ref="N30:Q30"/>
    <mergeCell ref="R30:U30"/>
    <mergeCell ref="V30:X30"/>
    <mergeCell ref="Y30:Z30"/>
    <mergeCell ref="V29:X29"/>
    <mergeCell ref="AN30:AY30"/>
    <mergeCell ref="A31:B31"/>
    <mergeCell ref="C31:E31"/>
    <mergeCell ref="F31:I31"/>
    <mergeCell ref="J31:M31"/>
    <mergeCell ref="N31:Q31"/>
    <mergeCell ref="R31:U31"/>
    <mergeCell ref="V31:X31"/>
    <mergeCell ref="Y31:Z31"/>
    <mergeCell ref="AN31:AV31"/>
  </mergeCells>
  <printOptions/>
  <pageMargins left="0.3937007874015748" right="0.3937007874015748" top="0.3937007874015748" bottom="0.1968503937007874" header="0" footer="0"/>
  <pageSetup fitToHeight="10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5"/>
  <sheetViews>
    <sheetView tabSelected="1" workbookViewId="0" topLeftCell="A94">
      <selection activeCell="O113" sqref="O113"/>
    </sheetView>
  </sheetViews>
  <sheetFormatPr defaultColWidth="9.00390625" defaultRowHeight="15.75"/>
  <cols>
    <col min="1" max="1" width="3.625" style="0" customWidth="1"/>
    <col min="2" max="2" width="41.625" style="0" customWidth="1"/>
    <col min="3" max="5" width="4.625" style="0" customWidth="1"/>
    <col min="6" max="12" width="6.625" style="0" customWidth="1"/>
    <col min="13" max="13" width="5.625" style="0" customWidth="1"/>
    <col min="14" max="21" width="4.125" style="0" customWidth="1"/>
    <col min="22" max="22" width="25.375" style="0" customWidth="1"/>
    <col min="23" max="23" width="10.625" style="0" customWidth="1"/>
    <col min="24" max="29" width="4.125" style="0" customWidth="1"/>
  </cols>
  <sheetData>
    <row r="1" spans="1:23" ht="30" customHeight="1">
      <c r="A1" s="108" t="s">
        <v>30</v>
      </c>
      <c r="B1" s="109" t="s">
        <v>31</v>
      </c>
      <c r="C1" s="109" t="s">
        <v>32</v>
      </c>
      <c r="D1" s="109"/>
      <c r="E1" s="109"/>
      <c r="F1" s="108" t="s">
        <v>35</v>
      </c>
      <c r="G1" s="109" t="s">
        <v>36</v>
      </c>
      <c r="H1" s="109"/>
      <c r="I1" s="109"/>
      <c r="J1" s="109"/>
      <c r="K1" s="109"/>
      <c r="L1" s="109"/>
      <c r="M1" s="109"/>
      <c r="N1" s="109" t="s">
        <v>45</v>
      </c>
      <c r="O1" s="109"/>
      <c r="P1" s="109"/>
      <c r="Q1" s="109"/>
      <c r="R1" s="109"/>
      <c r="S1" s="109"/>
      <c r="T1" s="109"/>
      <c r="U1" s="110"/>
      <c r="V1" s="111" t="s">
        <v>52</v>
      </c>
      <c r="W1" s="1"/>
    </row>
    <row r="2" spans="1:22" ht="15" customHeight="1">
      <c r="A2" s="108"/>
      <c r="B2" s="109"/>
      <c r="C2" s="108" t="s">
        <v>33</v>
      </c>
      <c r="D2" s="108" t="s">
        <v>34</v>
      </c>
      <c r="E2" s="112" t="s">
        <v>182</v>
      </c>
      <c r="F2" s="108"/>
      <c r="G2" s="108" t="s">
        <v>37</v>
      </c>
      <c r="H2" s="115" t="s">
        <v>38</v>
      </c>
      <c r="I2" s="116"/>
      <c r="J2" s="116"/>
      <c r="K2" s="117"/>
      <c r="L2" s="112" t="s">
        <v>181</v>
      </c>
      <c r="M2" s="108" t="s">
        <v>44</v>
      </c>
      <c r="N2" s="109" t="s">
        <v>48</v>
      </c>
      <c r="O2" s="109"/>
      <c r="P2" s="109" t="s">
        <v>49</v>
      </c>
      <c r="Q2" s="109"/>
      <c r="R2" s="109" t="s">
        <v>50</v>
      </c>
      <c r="S2" s="109"/>
      <c r="T2" s="109" t="s">
        <v>51</v>
      </c>
      <c r="U2" s="111"/>
      <c r="V2" s="111"/>
    </row>
    <row r="3" spans="1:22" ht="15" customHeight="1">
      <c r="A3" s="108"/>
      <c r="B3" s="109"/>
      <c r="C3" s="108"/>
      <c r="D3" s="108"/>
      <c r="E3" s="113"/>
      <c r="F3" s="108"/>
      <c r="G3" s="108"/>
      <c r="H3" s="108" t="s">
        <v>39</v>
      </c>
      <c r="I3" s="118" t="s">
        <v>40</v>
      </c>
      <c r="J3" s="119"/>
      <c r="K3" s="120"/>
      <c r="L3" s="113"/>
      <c r="M3" s="108"/>
      <c r="N3" s="109" t="s">
        <v>46</v>
      </c>
      <c r="O3" s="109"/>
      <c r="P3" s="109"/>
      <c r="Q3" s="109"/>
      <c r="R3" s="109"/>
      <c r="S3" s="109"/>
      <c r="T3" s="109"/>
      <c r="U3" s="111"/>
      <c r="V3" s="111"/>
    </row>
    <row r="4" spans="1:22" ht="15" customHeight="1">
      <c r="A4" s="108"/>
      <c r="B4" s="109"/>
      <c r="C4" s="108"/>
      <c r="D4" s="108"/>
      <c r="E4" s="113"/>
      <c r="F4" s="108"/>
      <c r="G4" s="108"/>
      <c r="H4" s="108"/>
      <c r="I4" s="121"/>
      <c r="J4" s="122"/>
      <c r="K4" s="123"/>
      <c r="L4" s="113"/>
      <c r="M4" s="108"/>
      <c r="N4" s="20">
        <v>1</v>
      </c>
      <c r="O4" s="20">
        <v>2</v>
      </c>
      <c r="P4" s="20">
        <v>3</v>
      </c>
      <c r="Q4" s="20">
        <v>4</v>
      </c>
      <c r="R4" s="20">
        <v>5</v>
      </c>
      <c r="S4" s="20">
        <v>6</v>
      </c>
      <c r="T4" s="20">
        <v>7</v>
      </c>
      <c r="U4" s="15">
        <v>8</v>
      </c>
      <c r="V4" s="111"/>
    </row>
    <row r="5" spans="1:22" ht="25.5" customHeight="1">
      <c r="A5" s="108"/>
      <c r="B5" s="109"/>
      <c r="C5" s="108"/>
      <c r="D5" s="108"/>
      <c r="E5" s="113"/>
      <c r="F5" s="108"/>
      <c r="G5" s="108"/>
      <c r="H5" s="108"/>
      <c r="I5" s="109" t="s">
        <v>41</v>
      </c>
      <c r="J5" s="109" t="s">
        <v>42</v>
      </c>
      <c r="K5" s="115" t="s">
        <v>43</v>
      </c>
      <c r="L5" s="113"/>
      <c r="M5" s="108"/>
      <c r="N5" s="109" t="s">
        <v>47</v>
      </c>
      <c r="O5" s="109"/>
      <c r="P5" s="109"/>
      <c r="Q5" s="109"/>
      <c r="R5" s="109"/>
      <c r="S5" s="109"/>
      <c r="T5" s="109"/>
      <c r="U5" s="111"/>
      <c r="V5" s="111"/>
    </row>
    <row r="6" spans="1:22" ht="15.75">
      <c r="A6" s="108"/>
      <c r="B6" s="109"/>
      <c r="C6" s="108"/>
      <c r="D6" s="108"/>
      <c r="E6" s="114"/>
      <c r="F6" s="108"/>
      <c r="G6" s="108"/>
      <c r="H6" s="108"/>
      <c r="I6" s="109"/>
      <c r="J6" s="109"/>
      <c r="K6" s="115"/>
      <c r="L6" s="114"/>
      <c r="M6" s="108"/>
      <c r="N6" s="20">
        <v>18</v>
      </c>
      <c r="O6" s="20">
        <v>17</v>
      </c>
      <c r="P6" s="20">
        <v>18</v>
      </c>
      <c r="Q6" s="20">
        <v>17</v>
      </c>
      <c r="R6" s="20">
        <v>18</v>
      </c>
      <c r="S6" s="20">
        <v>15</v>
      </c>
      <c r="T6" s="20">
        <v>18</v>
      </c>
      <c r="U6" s="15">
        <v>8</v>
      </c>
      <c r="V6" s="111"/>
    </row>
    <row r="7" spans="1:22" ht="15.75">
      <c r="A7" s="101" t="s">
        <v>53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2"/>
      <c r="U7" s="1"/>
      <c r="V7" s="16"/>
    </row>
    <row r="8" spans="1:22" ht="31.5">
      <c r="A8" s="13">
        <v>1</v>
      </c>
      <c r="B8" s="39" t="s">
        <v>54</v>
      </c>
      <c r="C8" s="13"/>
      <c r="D8" s="13">
        <v>2</v>
      </c>
      <c r="E8" s="13"/>
      <c r="F8" s="13">
        <v>3</v>
      </c>
      <c r="G8" s="13">
        <v>90</v>
      </c>
      <c r="H8" s="13">
        <f>I8+K8</f>
        <v>44</v>
      </c>
      <c r="I8" s="13">
        <v>18</v>
      </c>
      <c r="J8" s="13"/>
      <c r="K8" s="13">
        <v>26</v>
      </c>
      <c r="L8" s="13">
        <f>F8*4</f>
        <v>12</v>
      </c>
      <c r="M8" s="13">
        <f>G8-H8-L8</f>
        <v>34</v>
      </c>
      <c r="N8" s="13"/>
      <c r="O8" s="13">
        <v>44</v>
      </c>
      <c r="P8" s="13"/>
      <c r="Q8" s="13"/>
      <c r="R8" s="13"/>
      <c r="S8" s="13"/>
      <c r="T8" s="13"/>
      <c r="U8" s="6"/>
      <c r="V8" s="17" t="s">
        <v>55</v>
      </c>
    </row>
    <row r="9" spans="1:22" ht="15.75">
      <c r="A9" s="13">
        <v>2</v>
      </c>
      <c r="B9" s="14" t="s">
        <v>56</v>
      </c>
      <c r="C9" s="13"/>
      <c r="D9" s="13">
        <v>1</v>
      </c>
      <c r="E9" s="13"/>
      <c r="F9" s="13">
        <v>3</v>
      </c>
      <c r="G9" s="13">
        <v>90</v>
      </c>
      <c r="H9" s="13">
        <f aca="true" t="shared" si="0" ref="H9:H21">I9+K9</f>
        <v>44</v>
      </c>
      <c r="I9" s="13">
        <v>14</v>
      </c>
      <c r="J9" s="13"/>
      <c r="K9" s="13">
        <v>30</v>
      </c>
      <c r="L9" s="13">
        <f aca="true" t="shared" si="1" ref="L9:L21">F9*4</f>
        <v>12</v>
      </c>
      <c r="M9" s="13">
        <f aca="true" t="shared" si="2" ref="M9:M22">G9-H9-L9</f>
        <v>34</v>
      </c>
      <c r="N9" s="13">
        <v>44</v>
      </c>
      <c r="O9" s="13"/>
      <c r="P9" s="13"/>
      <c r="Q9" s="13"/>
      <c r="R9" s="13"/>
      <c r="S9" s="13"/>
      <c r="T9" s="13"/>
      <c r="U9" s="6"/>
      <c r="V9" s="17" t="s">
        <v>57</v>
      </c>
    </row>
    <row r="10" spans="1:22" ht="15.75">
      <c r="A10" s="13">
        <v>3</v>
      </c>
      <c r="B10" s="14" t="s">
        <v>58</v>
      </c>
      <c r="C10" s="13">
        <v>1</v>
      </c>
      <c r="D10" s="13"/>
      <c r="E10" s="13"/>
      <c r="F10" s="13">
        <v>3</v>
      </c>
      <c r="G10" s="13">
        <v>90</v>
      </c>
      <c r="H10" s="13">
        <f t="shared" si="0"/>
        <v>44</v>
      </c>
      <c r="I10" s="13">
        <v>8</v>
      </c>
      <c r="J10" s="13"/>
      <c r="K10" s="13">
        <v>36</v>
      </c>
      <c r="L10" s="13">
        <f t="shared" si="1"/>
        <v>12</v>
      </c>
      <c r="M10" s="13">
        <f t="shared" si="2"/>
        <v>34</v>
      </c>
      <c r="N10" s="13">
        <v>44</v>
      </c>
      <c r="O10" s="13"/>
      <c r="P10" s="13"/>
      <c r="Q10" s="13"/>
      <c r="R10" s="13"/>
      <c r="S10" s="13"/>
      <c r="T10" s="13"/>
      <c r="U10" s="6"/>
      <c r="V10" s="17" t="s">
        <v>59</v>
      </c>
    </row>
    <row r="11" spans="1:22" ht="15.75">
      <c r="A11" s="13">
        <v>5</v>
      </c>
      <c r="B11" s="14" t="s">
        <v>60</v>
      </c>
      <c r="C11" s="13">
        <v>1</v>
      </c>
      <c r="D11" s="13"/>
      <c r="E11" s="13"/>
      <c r="F11" s="13">
        <v>3</v>
      </c>
      <c r="G11" s="13">
        <v>90</v>
      </c>
      <c r="H11" s="13">
        <f t="shared" si="0"/>
        <v>44</v>
      </c>
      <c r="I11" s="13">
        <v>10</v>
      </c>
      <c r="J11" s="13"/>
      <c r="K11" s="13">
        <v>34</v>
      </c>
      <c r="L11" s="13">
        <f t="shared" si="1"/>
        <v>12</v>
      </c>
      <c r="M11" s="13">
        <f t="shared" si="2"/>
        <v>34</v>
      </c>
      <c r="N11" s="13">
        <v>44</v>
      </c>
      <c r="O11" s="13"/>
      <c r="P11" s="13"/>
      <c r="Q11" s="13"/>
      <c r="R11" s="13"/>
      <c r="S11" s="13"/>
      <c r="T11" s="13"/>
      <c r="U11" s="6"/>
      <c r="V11" s="17" t="s">
        <v>61</v>
      </c>
    </row>
    <row r="12" spans="1:22" ht="15.75">
      <c r="A12" s="13">
        <v>6</v>
      </c>
      <c r="B12" s="14" t="s">
        <v>62</v>
      </c>
      <c r="C12" s="13"/>
      <c r="D12" s="13">
        <v>1.2</v>
      </c>
      <c r="E12" s="13"/>
      <c r="F12" s="13">
        <v>6</v>
      </c>
      <c r="G12" s="13">
        <v>180</v>
      </c>
      <c r="H12" s="13">
        <f t="shared" si="0"/>
        <v>72</v>
      </c>
      <c r="I12" s="13"/>
      <c r="J12" s="13"/>
      <c r="K12" s="13">
        <v>72</v>
      </c>
      <c r="L12" s="13">
        <f t="shared" si="1"/>
        <v>24</v>
      </c>
      <c r="M12" s="13">
        <f t="shared" si="2"/>
        <v>84</v>
      </c>
      <c r="N12" s="13">
        <v>36</v>
      </c>
      <c r="O12" s="13">
        <v>36</v>
      </c>
      <c r="P12" s="13"/>
      <c r="Q12" s="13"/>
      <c r="R12" s="13"/>
      <c r="S12" s="13"/>
      <c r="T12" s="13"/>
      <c r="U12" s="6"/>
      <c r="V12" s="17" t="s">
        <v>63</v>
      </c>
    </row>
    <row r="13" spans="1:22" ht="15.75">
      <c r="A13" s="13">
        <v>7</v>
      </c>
      <c r="B13" s="14" t="s">
        <v>64</v>
      </c>
      <c r="C13" s="13">
        <v>2</v>
      </c>
      <c r="D13" s="13"/>
      <c r="E13" s="13"/>
      <c r="F13" s="13">
        <v>6</v>
      </c>
      <c r="G13" s="13">
        <v>180</v>
      </c>
      <c r="H13" s="13">
        <f t="shared" si="0"/>
        <v>72</v>
      </c>
      <c r="I13" s="13">
        <v>30</v>
      </c>
      <c r="J13" s="13"/>
      <c r="K13" s="13">
        <v>42</v>
      </c>
      <c r="L13" s="13">
        <f t="shared" si="1"/>
        <v>24</v>
      </c>
      <c r="M13" s="13">
        <f t="shared" si="2"/>
        <v>84</v>
      </c>
      <c r="N13" s="13"/>
      <c r="O13" s="13">
        <v>72</v>
      </c>
      <c r="P13" s="13"/>
      <c r="Q13" s="13"/>
      <c r="R13" s="13"/>
      <c r="S13" s="13"/>
      <c r="T13" s="13"/>
      <c r="U13" s="6"/>
      <c r="V13" s="17" t="s">
        <v>57</v>
      </c>
    </row>
    <row r="14" spans="1:22" ht="15.75">
      <c r="A14" s="13">
        <v>8</v>
      </c>
      <c r="B14" s="39" t="s">
        <v>65</v>
      </c>
      <c r="C14" s="38">
        <v>2</v>
      </c>
      <c r="D14" s="38">
        <v>1</v>
      </c>
      <c r="E14" s="38"/>
      <c r="F14" s="38">
        <v>6</v>
      </c>
      <c r="G14" s="38">
        <v>180</v>
      </c>
      <c r="H14" s="38">
        <f t="shared" si="0"/>
        <v>72</v>
      </c>
      <c r="I14" s="38">
        <v>30</v>
      </c>
      <c r="J14" s="38"/>
      <c r="K14" s="38">
        <v>42</v>
      </c>
      <c r="L14" s="38">
        <f t="shared" si="1"/>
        <v>24</v>
      </c>
      <c r="M14" s="38">
        <f t="shared" si="2"/>
        <v>84</v>
      </c>
      <c r="N14" s="38">
        <v>36</v>
      </c>
      <c r="O14" s="38">
        <v>36</v>
      </c>
      <c r="P14" s="38"/>
      <c r="Q14" s="13"/>
      <c r="R14" s="13"/>
      <c r="S14" s="13"/>
      <c r="T14" s="13"/>
      <c r="U14" s="6"/>
      <c r="V14" s="17" t="s">
        <v>66</v>
      </c>
    </row>
    <row r="15" spans="1:22" ht="18" customHeight="1">
      <c r="A15" s="13">
        <v>9</v>
      </c>
      <c r="B15" s="14" t="s">
        <v>67</v>
      </c>
      <c r="C15" s="13">
        <v>2</v>
      </c>
      <c r="D15" s="13">
        <v>1</v>
      </c>
      <c r="E15" s="13"/>
      <c r="F15" s="13">
        <v>6</v>
      </c>
      <c r="G15" s="13">
        <v>180</v>
      </c>
      <c r="H15" s="13">
        <f t="shared" si="0"/>
        <v>80</v>
      </c>
      <c r="I15" s="13">
        <v>30</v>
      </c>
      <c r="J15" s="13"/>
      <c r="K15" s="13">
        <v>50</v>
      </c>
      <c r="L15" s="13">
        <f t="shared" si="1"/>
        <v>24</v>
      </c>
      <c r="M15" s="13">
        <f t="shared" si="2"/>
        <v>76</v>
      </c>
      <c r="N15" s="13">
        <v>38</v>
      </c>
      <c r="O15" s="13">
        <v>34</v>
      </c>
      <c r="P15" s="13"/>
      <c r="Q15" s="13"/>
      <c r="R15" s="13"/>
      <c r="S15" s="13"/>
      <c r="T15" s="13"/>
      <c r="U15" s="6"/>
      <c r="V15" s="17" t="s">
        <v>68</v>
      </c>
    </row>
    <row r="16" spans="1:22" ht="31.5">
      <c r="A16" s="13">
        <v>10</v>
      </c>
      <c r="B16" s="14" t="s">
        <v>69</v>
      </c>
      <c r="C16" s="13">
        <v>3</v>
      </c>
      <c r="D16" s="13"/>
      <c r="E16" s="13"/>
      <c r="F16" s="38">
        <v>4</v>
      </c>
      <c r="G16" s="13">
        <v>120</v>
      </c>
      <c r="H16" s="13">
        <f t="shared" si="0"/>
        <v>48</v>
      </c>
      <c r="I16" s="13">
        <v>20</v>
      </c>
      <c r="J16" s="13"/>
      <c r="K16" s="13">
        <v>28</v>
      </c>
      <c r="L16" s="13">
        <f t="shared" si="1"/>
        <v>16</v>
      </c>
      <c r="M16" s="13">
        <f t="shared" si="2"/>
        <v>56</v>
      </c>
      <c r="N16" s="13"/>
      <c r="O16" s="13"/>
      <c r="P16" s="13">
        <v>48</v>
      </c>
      <c r="Q16" s="13"/>
      <c r="R16" s="13"/>
      <c r="S16" s="13"/>
      <c r="T16" s="13"/>
      <c r="U16" s="6"/>
      <c r="V16" s="17" t="s">
        <v>68</v>
      </c>
    </row>
    <row r="17" spans="1:22" ht="15.75">
      <c r="A17" s="13">
        <v>11</v>
      </c>
      <c r="B17" s="14" t="s">
        <v>70</v>
      </c>
      <c r="C17" s="13">
        <v>3</v>
      </c>
      <c r="D17" s="13"/>
      <c r="E17" s="13"/>
      <c r="F17" s="13">
        <v>4</v>
      </c>
      <c r="G17" s="13">
        <v>120</v>
      </c>
      <c r="H17" s="13">
        <f t="shared" si="0"/>
        <v>48</v>
      </c>
      <c r="I17" s="13">
        <v>20</v>
      </c>
      <c r="J17" s="13"/>
      <c r="K17" s="13">
        <v>28</v>
      </c>
      <c r="L17" s="13">
        <f t="shared" si="1"/>
        <v>16</v>
      </c>
      <c r="M17" s="13">
        <f t="shared" si="2"/>
        <v>56</v>
      </c>
      <c r="N17" s="13"/>
      <c r="O17" s="13"/>
      <c r="P17" s="13">
        <v>48</v>
      </c>
      <c r="Q17" s="13"/>
      <c r="R17" s="13"/>
      <c r="S17" s="13"/>
      <c r="T17" s="13"/>
      <c r="U17" s="6"/>
      <c r="V17" s="17" t="s">
        <v>66</v>
      </c>
    </row>
    <row r="18" spans="1:22" ht="18" customHeight="1">
      <c r="A18" s="13">
        <v>12</v>
      </c>
      <c r="B18" s="14" t="s">
        <v>71</v>
      </c>
      <c r="C18" s="13"/>
      <c r="D18" s="13">
        <v>3</v>
      </c>
      <c r="E18" s="13"/>
      <c r="F18" s="13">
        <v>3</v>
      </c>
      <c r="G18" s="13">
        <v>90</v>
      </c>
      <c r="H18" s="13">
        <f t="shared" si="0"/>
        <v>26</v>
      </c>
      <c r="I18" s="13">
        <v>8</v>
      </c>
      <c r="J18" s="13"/>
      <c r="K18" s="13">
        <v>18</v>
      </c>
      <c r="L18" s="13">
        <f t="shared" si="1"/>
        <v>12</v>
      </c>
      <c r="M18" s="13">
        <f t="shared" si="2"/>
        <v>52</v>
      </c>
      <c r="N18" s="13"/>
      <c r="O18" s="13"/>
      <c r="P18" s="13">
        <v>26</v>
      </c>
      <c r="Q18" s="13"/>
      <c r="R18" s="13"/>
      <c r="S18" s="13"/>
      <c r="T18" s="13"/>
      <c r="U18" s="6"/>
      <c r="V18" s="17" t="s">
        <v>63</v>
      </c>
    </row>
    <row r="19" spans="1:22" ht="15.75">
      <c r="A19" s="13">
        <v>13</v>
      </c>
      <c r="B19" s="14" t="s">
        <v>72</v>
      </c>
      <c r="C19" s="13"/>
      <c r="D19" s="13">
        <v>3</v>
      </c>
      <c r="E19" s="13"/>
      <c r="F19" s="13">
        <v>3</v>
      </c>
      <c r="G19" s="13">
        <v>90</v>
      </c>
      <c r="H19" s="13">
        <f t="shared" si="0"/>
        <v>44</v>
      </c>
      <c r="I19" s="13">
        <v>18</v>
      </c>
      <c r="J19" s="13"/>
      <c r="K19" s="13">
        <v>26</v>
      </c>
      <c r="L19" s="13">
        <f t="shared" si="1"/>
        <v>12</v>
      </c>
      <c r="M19" s="13">
        <f t="shared" si="2"/>
        <v>34</v>
      </c>
      <c r="N19" s="13"/>
      <c r="O19" s="13"/>
      <c r="P19" s="13">
        <v>44</v>
      </c>
      <c r="Q19" s="13"/>
      <c r="R19" s="13"/>
      <c r="S19" s="13"/>
      <c r="T19" s="13"/>
      <c r="U19" s="6"/>
      <c r="V19" s="17" t="s">
        <v>59</v>
      </c>
    </row>
    <row r="20" spans="1:22" ht="15.75">
      <c r="A20" s="13">
        <v>14</v>
      </c>
      <c r="B20" s="14" t="s">
        <v>73</v>
      </c>
      <c r="C20" s="13">
        <v>4</v>
      </c>
      <c r="D20" s="13"/>
      <c r="E20" s="13"/>
      <c r="F20" s="13">
        <v>4</v>
      </c>
      <c r="G20" s="13">
        <v>120</v>
      </c>
      <c r="H20" s="13">
        <f t="shared" si="0"/>
        <v>48</v>
      </c>
      <c r="I20" s="13">
        <v>20</v>
      </c>
      <c r="J20" s="13"/>
      <c r="K20" s="13">
        <v>28</v>
      </c>
      <c r="L20" s="13">
        <f t="shared" si="1"/>
        <v>16</v>
      </c>
      <c r="M20" s="13">
        <f t="shared" si="2"/>
        <v>56</v>
      </c>
      <c r="N20" s="13"/>
      <c r="O20" s="13"/>
      <c r="P20" s="13"/>
      <c r="Q20" s="13">
        <v>48</v>
      </c>
      <c r="R20" s="13"/>
      <c r="S20" s="13"/>
      <c r="T20" s="13"/>
      <c r="U20" s="6"/>
      <c r="V20" s="17" t="s">
        <v>66</v>
      </c>
    </row>
    <row r="21" spans="1:22" ht="15.75">
      <c r="A21" s="13">
        <v>15</v>
      </c>
      <c r="B21" s="14" t="s">
        <v>74</v>
      </c>
      <c r="C21" s="13"/>
      <c r="D21" s="13">
        <v>4</v>
      </c>
      <c r="E21" s="13"/>
      <c r="F21" s="13">
        <v>4</v>
      </c>
      <c r="G21" s="13">
        <v>120</v>
      </c>
      <c r="H21" s="13">
        <f t="shared" si="0"/>
        <v>48</v>
      </c>
      <c r="I21" s="13">
        <v>20</v>
      </c>
      <c r="J21" s="13"/>
      <c r="K21" s="13">
        <v>28</v>
      </c>
      <c r="L21" s="13">
        <f t="shared" si="1"/>
        <v>16</v>
      </c>
      <c r="M21" s="13">
        <f t="shared" si="2"/>
        <v>56</v>
      </c>
      <c r="N21" s="13"/>
      <c r="O21" s="13"/>
      <c r="P21" s="13"/>
      <c r="Q21" s="13">
        <v>48</v>
      </c>
      <c r="R21" s="13"/>
      <c r="S21" s="13"/>
      <c r="T21" s="13"/>
      <c r="U21" s="6"/>
      <c r="V21" s="17" t="s">
        <v>66</v>
      </c>
    </row>
    <row r="22" spans="1:22" ht="15.75">
      <c r="A22" s="13">
        <v>16</v>
      </c>
      <c r="B22" s="14" t="s">
        <v>75</v>
      </c>
      <c r="C22" s="13"/>
      <c r="D22" s="13"/>
      <c r="E22" s="13">
        <v>4</v>
      </c>
      <c r="F22" s="13">
        <v>1</v>
      </c>
      <c r="G22" s="13">
        <v>30</v>
      </c>
      <c r="H22" s="13"/>
      <c r="I22" s="13"/>
      <c r="J22" s="13"/>
      <c r="K22" s="13">
        <v>0</v>
      </c>
      <c r="L22" s="13"/>
      <c r="M22" s="13">
        <f t="shared" si="2"/>
        <v>30</v>
      </c>
      <c r="N22" s="13"/>
      <c r="O22" s="13"/>
      <c r="P22" s="13"/>
      <c r="Q22" s="13"/>
      <c r="R22" s="13"/>
      <c r="S22" s="13"/>
      <c r="T22" s="13"/>
      <c r="U22" s="6"/>
      <c r="V22" s="17" t="s">
        <v>66</v>
      </c>
    </row>
    <row r="23" spans="1:22" s="4" customFormat="1" ht="15.75">
      <c r="A23" s="102" t="s">
        <v>39</v>
      </c>
      <c r="B23" s="102"/>
      <c r="C23" s="21">
        <v>8</v>
      </c>
      <c r="D23" s="21">
        <v>9</v>
      </c>
      <c r="E23" s="21">
        <v>1</v>
      </c>
      <c r="F23" s="21">
        <f>SUM(F8:F22)</f>
        <v>59</v>
      </c>
      <c r="G23" s="21">
        <f>SUM(G8:G22)</f>
        <v>1770</v>
      </c>
      <c r="H23" s="21">
        <f>SUM(H8:H22)</f>
        <v>734</v>
      </c>
      <c r="I23" s="21">
        <f>SUM(I8:I22)</f>
        <v>246</v>
      </c>
      <c r="J23" s="21"/>
      <c r="K23" s="21">
        <f aca="true" t="shared" si="3" ref="K23:Q23">SUM(K8:K22)</f>
        <v>488</v>
      </c>
      <c r="L23" s="21">
        <f t="shared" si="3"/>
        <v>232</v>
      </c>
      <c r="M23" s="21">
        <f t="shared" si="3"/>
        <v>804</v>
      </c>
      <c r="N23" s="21">
        <f t="shared" si="3"/>
        <v>242</v>
      </c>
      <c r="O23" s="21">
        <f t="shared" si="3"/>
        <v>222</v>
      </c>
      <c r="P23" s="21">
        <f t="shared" si="3"/>
        <v>166</v>
      </c>
      <c r="Q23" s="21">
        <f t="shared" si="3"/>
        <v>96</v>
      </c>
      <c r="R23" s="21"/>
      <c r="S23" s="21"/>
      <c r="T23" s="21"/>
      <c r="U23" s="18"/>
      <c r="V23" s="18"/>
    </row>
    <row r="24" spans="1:22" ht="15.75">
      <c r="A24" s="101" t="s">
        <v>76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2"/>
      <c r="U24" s="1"/>
      <c r="V24" s="16"/>
    </row>
    <row r="25" spans="1:22" ht="15.75">
      <c r="A25" s="13">
        <v>1</v>
      </c>
      <c r="B25" s="14" t="s">
        <v>77</v>
      </c>
      <c r="C25" s="13">
        <v>1</v>
      </c>
      <c r="D25" s="13"/>
      <c r="E25" s="13"/>
      <c r="F25" s="13">
        <v>4</v>
      </c>
      <c r="G25" s="13">
        <v>120</v>
      </c>
      <c r="H25" s="13">
        <f>I25+K25</f>
        <v>60</v>
      </c>
      <c r="I25" s="13">
        <v>24</v>
      </c>
      <c r="J25" s="13"/>
      <c r="K25" s="13">
        <v>36</v>
      </c>
      <c r="L25" s="13">
        <f>F25*4</f>
        <v>16</v>
      </c>
      <c r="M25" s="13">
        <f>G25-H25-L25</f>
        <v>44</v>
      </c>
      <c r="N25" s="13">
        <v>60</v>
      </c>
      <c r="O25" s="13"/>
      <c r="P25" s="13"/>
      <c r="Q25" s="13"/>
      <c r="R25" s="13"/>
      <c r="S25" s="13"/>
      <c r="T25" s="13"/>
      <c r="U25" s="6"/>
      <c r="V25" s="17" t="s">
        <v>78</v>
      </c>
    </row>
    <row r="26" spans="1:22" ht="15.75">
      <c r="A26" s="13">
        <v>2</v>
      </c>
      <c r="B26" s="14" t="s">
        <v>79</v>
      </c>
      <c r="C26" s="13"/>
      <c r="D26" s="13">
        <v>2</v>
      </c>
      <c r="E26" s="13"/>
      <c r="F26" s="13">
        <v>4</v>
      </c>
      <c r="G26" s="13">
        <v>120</v>
      </c>
      <c r="H26" s="13">
        <f aca="true" t="shared" si="4" ref="H26:H42">I26+K26</f>
        <v>60</v>
      </c>
      <c r="I26" s="13">
        <v>24</v>
      </c>
      <c r="J26" s="13"/>
      <c r="K26" s="13">
        <v>36</v>
      </c>
      <c r="L26" s="13">
        <f aca="true" t="shared" si="5" ref="L26:L42">F26*4</f>
        <v>16</v>
      </c>
      <c r="M26" s="13">
        <f aca="true" t="shared" si="6" ref="M26:M43">G26-H26-L26</f>
        <v>44</v>
      </c>
      <c r="N26" s="13"/>
      <c r="O26" s="13">
        <v>60</v>
      </c>
      <c r="P26" s="13"/>
      <c r="Q26" s="13"/>
      <c r="R26" s="13"/>
      <c r="S26" s="13"/>
      <c r="T26" s="13"/>
      <c r="U26" s="6"/>
      <c r="V26" s="17" t="s">
        <v>80</v>
      </c>
    </row>
    <row r="27" spans="1:22" ht="15.75">
      <c r="A27" s="13">
        <v>3</v>
      </c>
      <c r="B27" s="14" t="s">
        <v>81</v>
      </c>
      <c r="C27" s="13">
        <v>2</v>
      </c>
      <c r="D27" s="13"/>
      <c r="E27" s="13"/>
      <c r="F27" s="13">
        <v>4</v>
      </c>
      <c r="G27" s="13">
        <v>120</v>
      </c>
      <c r="H27" s="13">
        <f t="shared" si="4"/>
        <v>60</v>
      </c>
      <c r="I27" s="13">
        <v>24</v>
      </c>
      <c r="J27" s="13"/>
      <c r="K27" s="13">
        <v>36</v>
      </c>
      <c r="L27" s="13">
        <f t="shared" si="5"/>
        <v>16</v>
      </c>
      <c r="M27" s="13">
        <f t="shared" si="6"/>
        <v>44</v>
      </c>
      <c r="N27" s="13"/>
      <c r="O27" s="13">
        <v>60</v>
      </c>
      <c r="P27" s="13"/>
      <c r="Q27" s="13"/>
      <c r="R27" s="13"/>
      <c r="S27" s="13"/>
      <c r="T27" s="13"/>
      <c r="U27" s="6"/>
      <c r="V27" s="17" t="s">
        <v>82</v>
      </c>
    </row>
    <row r="28" spans="1:22" ht="15.75">
      <c r="A28" s="13">
        <v>4</v>
      </c>
      <c r="B28" s="14" t="s">
        <v>83</v>
      </c>
      <c r="C28" s="13">
        <v>3</v>
      </c>
      <c r="D28" s="13"/>
      <c r="E28" s="13"/>
      <c r="F28" s="13">
        <v>6</v>
      </c>
      <c r="G28" s="13">
        <v>180</v>
      </c>
      <c r="H28" s="13">
        <f t="shared" si="4"/>
        <v>90</v>
      </c>
      <c r="I28" s="13">
        <v>36</v>
      </c>
      <c r="J28" s="13"/>
      <c r="K28" s="13">
        <v>54</v>
      </c>
      <c r="L28" s="13">
        <f t="shared" si="5"/>
        <v>24</v>
      </c>
      <c r="M28" s="13">
        <f t="shared" si="6"/>
        <v>66</v>
      </c>
      <c r="N28" s="13"/>
      <c r="O28" s="13"/>
      <c r="P28" s="13">
        <v>90</v>
      </c>
      <c r="Q28" s="13"/>
      <c r="R28" s="13"/>
      <c r="S28" s="13"/>
      <c r="T28" s="13"/>
      <c r="U28" s="6"/>
      <c r="V28" s="17" t="s">
        <v>80</v>
      </c>
    </row>
    <row r="29" spans="1:22" ht="15.75">
      <c r="A29" s="13">
        <v>5</v>
      </c>
      <c r="B29" s="14" t="s">
        <v>84</v>
      </c>
      <c r="C29" s="13">
        <v>5</v>
      </c>
      <c r="D29" s="13"/>
      <c r="E29" s="13"/>
      <c r="F29" s="13">
        <v>4</v>
      </c>
      <c r="G29" s="13">
        <v>120</v>
      </c>
      <c r="H29" s="13">
        <f t="shared" si="4"/>
        <v>48</v>
      </c>
      <c r="I29" s="13">
        <v>20</v>
      </c>
      <c r="J29" s="13"/>
      <c r="K29" s="13">
        <v>28</v>
      </c>
      <c r="L29" s="13">
        <f t="shared" si="5"/>
        <v>16</v>
      </c>
      <c r="M29" s="13">
        <f t="shared" si="6"/>
        <v>56</v>
      </c>
      <c r="N29" s="13"/>
      <c r="O29" s="13"/>
      <c r="P29" s="13"/>
      <c r="Q29" s="13"/>
      <c r="R29" s="13">
        <v>48</v>
      </c>
      <c r="S29" s="13"/>
      <c r="T29" s="13"/>
      <c r="U29" s="6"/>
      <c r="V29" s="17" t="s">
        <v>85</v>
      </c>
    </row>
    <row r="30" spans="1:22" ht="15.75">
      <c r="A30" s="13">
        <v>6</v>
      </c>
      <c r="B30" s="39" t="s">
        <v>86</v>
      </c>
      <c r="C30" s="38">
        <v>3</v>
      </c>
      <c r="D30" s="38"/>
      <c r="E30" s="38"/>
      <c r="F30" s="38">
        <v>4</v>
      </c>
      <c r="G30" s="38">
        <v>120</v>
      </c>
      <c r="H30" s="38">
        <f t="shared" si="4"/>
        <v>60</v>
      </c>
      <c r="I30" s="13">
        <v>24</v>
      </c>
      <c r="J30" s="13"/>
      <c r="K30" s="13">
        <v>36</v>
      </c>
      <c r="L30" s="13">
        <f t="shared" si="5"/>
        <v>16</v>
      </c>
      <c r="M30" s="13">
        <f t="shared" si="6"/>
        <v>44</v>
      </c>
      <c r="N30" s="13"/>
      <c r="O30" s="13"/>
      <c r="P30" s="13">
        <v>60</v>
      </c>
      <c r="Q30" s="13"/>
      <c r="R30" s="13"/>
      <c r="S30" s="13"/>
      <c r="T30" s="13"/>
      <c r="U30" s="6"/>
      <c r="V30" s="17" t="s">
        <v>87</v>
      </c>
    </row>
    <row r="31" spans="1:22" ht="15.75">
      <c r="A31" s="13">
        <v>7</v>
      </c>
      <c r="B31" s="14" t="s">
        <v>88</v>
      </c>
      <c r="C31" s="13">
        <v>4</v>
      </c>
      <c r="D31" s="13"/>
      <c r="E31" s="13"/>
      <c r="F31" s="13">
        <v>7</v>
      </c>
      <c r="G31" s="13">
        <v>210</v>
      </c>
      <c r="H31" s="13">
        <v>104</v>
      </c>
      <c r="I31" s="13">
        <v>40</v>
      </c>
      <c r="J31" s="13">
        <v>14</v>
      </c>
      <c r="K31" s="13">
        <v>50</v>
      </c>
      <c r="L31" s="13">
        <f t="shared" si="5"/>
        <v>28</v>
      </c>
      <c r="M31" s="13">
        <f>G31-H31-L31</f>
        <v>78</v>
      </c>
      <c r="N31" s="13"/>
      <c r="O31" s="13"/>
      <c r="P31" s="13"/>
      <c r="Q31" s="13">
        <v>104</v>
      </c>
      <c r="R31" s="13"/>
      <c r="S31" s="13"/>
      <c r="T31" s="13"/>
      <c r="U31" s="6"/>
      <c r="V31" s="17" t="s">
        <v>80</v>
      </c>
    </row>
    <row r="32" spans="1:22" ht="21" customHeight="1">
      <c r="A32" s="13">
        <v>8</v>
      </c>
      <c r="B32" s="14" t="s">
        <v>89</v>
      </c>
      <c r="C32" s="13">
        <v>3</v>
      </c>
      <c r="D32" s="13"/>
      <c r="E32" s="13"/>
      <c r="F32" s="13">
        <v>4</v>
      </c>
      <c r="G32" s="13">
        <v>120</v>
      </c>
      <c r="H32" s="13">
        <f t="shared" si="4"/>
        <v>48</v>
      </c>
      <c r="I32" s="13">
        <v>20</v>
      </c>
      <c r="J32" s="13"/>
      <c r="K32" s="13">
        <v>28</v>
      </c>
      <c r="L32" s="13">
        <f t="shared" si="5"/>
        <v>16</v>
      </c>
      <c r="M32" s="13">
        <f t="shared" si="6"/>
        <v>56</v>
      </c>
      <c r="N32" s="13"/>
      <c r="O32" s="13"/>
      <c r="P32" s="13">
        <v>48</v>
      </c>
      <c r="Q32" s="13"/>
      <c r="R32" s="13"/>
      <c r="S32" s="13"/>
      <c r="T32" s="13"/>
      <c r="U32" s="6"/>
      <c r="V32" s="17" t="s">
        <v>90</v>
      </c>
    </row>
    <row r="33" spans="1:22" ht="15.75">
      <c r="A33" s="13">
        <v>9</v>
      </c>
      <c r="B33" s="14" t="s">
        <v>91</v>
      </c>
      <c r="C33" s="13">
        <v>4</v>
      </c>
      <c r="D33" s="13"/>
      <c r="E33" s="13"/>
      <c r="F33" s="13">
        <v>4</v>
      </c>
      <c r="G33" s="13">
        <v>120</v>
      </c>
      <c r="H33" s="13">
        <f t="shared" si="4"/>
        <v>48</v>
      </c>
      <c r="I33" s="13">
        <v>20</v>
      </c>
      <c r="J33" s="13"/>
      <c r="K33" s="13">
        <v>28</v>
      </c>
      <c r="L33" s="13">
        <f t="shared" si="5"/>
        <v>16</v>
      </c>
      <c r="M33" s="13">
        <f t="shared" si="6"/>
        <v>56</v>
      </c>
      <c r="N33" s="13"/>
      <c r="O33" s="13"/>
      <c r="P33" s="13"/>
      <c r="Q33" s="13">
        <v>48</v>
      </c>
      <c r="R33" s="13"/>
      <c r="S33" s="13"/>
      <c r="T33" s="13"/>
      <c r="U33" s="6"/>
      <c r="V33" s="17" t="s">
        <v>92</v>
      </c>
    </row>
    <row r="34" spans="1:22" ht="15.75">
      <c r="A34" s="13">
        <v>10</v>
      </c>
      <c r="B34" s="14" t="s">
        <v>93</v>
      </c>
      <c r="C34" s="13">
        <v>4</v>
      </c>
      <c r="D34" s="13"/>
      <c r="E34" s="13"/>
      <c r="F34" s="13">
        <v>4</v>
      </c>
      <c r="G34" s="13">
        <v>120</v>
      </c>
      <c r="H34" s="13">
        <f t="shared" si="4"/>
        <v>48</v>
      </c>
      <c r="I34" s="13">
        <v>20</v>
      </c>
      <c r="J34" s="13"/>
      <c r="K34" s="13">
        <v>28</v>
      </c>
      <c r="L34" s="13">
        <f t="shared" si="5"/>
        <v>16</v>
      </c>
      <c r="M34" s="13">
        <f t="shared" si="6"/>
        <v>56</v>
      </c>
      <c r="N34" s="13"/>
      <c r="O34" s="13"/>
      <c r="P34" s="13"/>
      <c r="Q34" s="13">
        <v>48</v>
      </c>
      <c r="R34" s="13"/>
      <c r="S34" s="13"/>
      <c r="T34" s="13"/>
      <c r="U34" s="6"/>
      <c r="V34" s="17" t="s">
        <v>94</v>
      </c>
    </row>
    <row r="35" spans="1:22" ht="15.75">
      <c r="A35" s="13">
        <v>11</v>
      </c>
      <c r="B35" s="14" t="s">
        <v>95</v>
      </c>
      <c r="C35" s="13">
        <v>5</v>
      </c>
      <c r="D35" s="13"/>
      <c r="E35" s="13"/>
      <c r="F35" s="13">
        <v>5</v>
      </c>
      <c r="G35" s="13">
        <v>150</v>
      </c>
      <c r="H35" s="13">
        <f t="shared" si="4"/>
        <v>74</v>
      </c>
      <c r="I35" s="13">
        <v>28</v>
      </c>
      <c r="J35" s="13"/>
      <c r="K35" s="13">
        <v>46</v>
      </c>
      <c r="L35" s="13">
        <f t="shared" si="5"/>
        <v>20</v>
      </c>
      <c r="M35" s="13">
        <f t="shared" si="6"/>
        <v>56</v>
      </c>
      <c r="N35" s="13"/>
      <c r="O35" s="13"/>
      <c r="P35" s="13"/>
      <c r="Q35" s="13"/>
      <c r="R35" s="13">
        <v>74</v>
      </c>
      <c r="S35" s="13"/>
      <c r="T35" s="13"/>
      <c r="U35" s="6"/>
      <c r="V35" s="17" t="s">
        <v>80</v>
      </c>
    </row>
    <row r="36" spans="1:22" ht="15.75">
      <c r="A36" s="13">
        <v>12</v>
      </c>
      <c r="B36" s="14" t="s">
        <v>96</v>
      </c>
      <c r="C36" s="13">
        <v>4</v>
      </c>
      <c r="D36" s="13"/>
      <c r="E36" s="13"/>
      <c r="F36" s="13">
        <v>4</v>
      </c>
      <c r="G36" s="13">
        <v>120</v>
      </c>
      <c r="H36" s="13">
        <f t="shared" si="4"/>
        <v>48</v>
      </c>
      <c r="I36" s="13">
        <v>20</v>
      </c>
      <c r="J36" s="13"/>
      <c r="K36" s="13">
        <v>28</v>
      </c>
      <c r="L36" s="13">
        <f t="shared" si="5"/>
        <v>16</v>
      </c>
      <c r="M36" s="13">
        <f t="shared" si="6"/>
        <v>56</v>
      </c>
      <c r="N36" s="13"/>
      <c r="O36" s="13"/>
      <c r="P36" s="13"/>
      <c r="Q36" s="13">
        <v>48</v>
      </c>
      <c r="R36" s="13"/>
      <c r="S36" s="13"/>
      <c r="T36" s="13"/>
      <c r="U36" s="6"/>
      <c r="V36" s="17" t="s">
        <v>97</v>
      </c>
    </row>
    <row r="37" spans="1:22" ht="15.75">
      <c r="A37" s="13">
        <v>13</v>
      </c>
      <c r="B37" s="14" t="s">
        <v>98</v>
      </c>
      <c r="C37" s="13"/>
      <c r="D37" s="13">
        <v>5</v>
      </c>
      <c r="E37" s="13"/>
      <c r="F37" s="13">
        <v>5</v>
      </c>
      <c r="G37" s="13">
        <v>150</v>
      </c>
      <c r="H37" s="13">
        <f t="shared" si="4"/>
        <v>74</v>
      </c>
      <c r="I37" s="13">
        <v>28</v>
      </c>
      <c r="J37" s="13"/>
      <c r="K37" s="13">
        <v>46</v>
      </c>
      <c r="L37" s="13">
        <f t="shared" si="5"/>
        <v>20</v>
      </c>
      <c r="M37" s="13">
        <f t="shared" si="6"/>
        <v>56</v>
      </c>
      <c r="N37" s="13"/>
      <c r="O37" s="13"/>
      <c r="P37" s="13"/>
      <c r="Q37" s="13"/>
      <c r="R37" s="13">
        <v>74</v>
      </c>
      <c r="S37" s="13"/>
      <c r="T37" s="13"/>
      <c r="U37" s="6"/>
      <c r="V37" s="17" t="s">
        <v>99</v>
      </c>
    </row>
    <row r="38" spans="1:22" ht="15.75">
      <c r="A38" s="13">
        <v>13</v>
      </c>
      <c r="B38" s="14" t="s">
        <v>100</v>
      </c>
      <c r="C38" s="13">
        <v>5</v>
      </c>
      <c r="D38" s="13"/>
      <c r="E38" s="13"/>
      <c r="F38" s="13">
        <v>7</v>
      </c>
      <c r="G38" s="13">
        <v>210</v>
      </c>
      <c r="H38" s="13">
        <v>108</v>
      </c>
      <c r="I38" s="13">
        <v>42</v>
      </c>
      <c r="J38" s="13">
        <v>14</v>
      </c>
      <c r="K38" s="13">
        <v>52</v>
      </c>
      <c r="L38" s="13">
        <f t="shared" si="5"/>
        <v>28</v>
      </c>
      <c r="M38" s="13">
        <f t="shared" si="6"/>
        <v>74</v>
      </c>
      <c r="N38" s="13"/>
      <c r="O38" s="13"/>
      <c r="P38" s="13"/>
      <c r="Q38" s="13"/>
      <c r="R38" s="13">
        <v>108</v>
      </c>
      <c r="S38" s="13"/>
      <c r="T38" s="13"/>
      <c r="U38" s="6"/>
      <c r="V38" s="17" t="s">
        <v>80</v>
      </c>
    </row>
    <row r="39" spans="1:22" ht="18" customHeight="1">
      <c r="A39" s="13">
        <v>15</v>
      </c>
      <c r="B39" s="14" t="s">
        <v>101</v>
      </c>
      <c r="C39" s="13">
        <v>7</v>
      </c>
      <c r="D39" s="13"/>
      <c r="E39" s="13"/>
      <c r="F39" s="13">
        <v>5</v>
      </c>
      <c r="G39" s="13">
        <v>150</v>
      </c>
      <c r="H39" s="13">
        <f t="shared" si="4"/>
        <v>74</v>
      </c>
      <c r="I39" s="13">
        <v>28</v>
      </c>
      <c r="J39" s="13"/>
      <c r="K39" s="13">
        <v>46</v>
      </c>
      <c r="L39" s="13">
        <f t="shared" si="5"/>
        <v>20</v>
      </c>
      <c r="M39" s="13">
        <f t="shared" si="6"/>
        <v>56</v>
      </c>
      <c r="N39" s="13"/>
      <c r="O39" s="13"/>
      <c r="P39" s="13"/>
      <c r="Q39" s="13"/>
      <c r="R39" s="13"/>
      <c r="S39" s="13"/>
      <c r="T39" s="13">
        <v>74</v>
      </c>
      <c r="U39" s="6"/>
      <c r="V39" s="17" t="s">
        <v>80</v>
      </c>
    </row>
    <row r="40" spans="1:22" ht="31.5">
      <c r="A40" s="13">
        <v>16</v>
      </c>
      <c r="B40" s="14" t="s">
        <v>102</v>
      </c>
      <c r="C40" s="13" t="s">
        <v>103</v>
      </c>
      <c r="D40" s="13" t="s">
        <v>183</v>
      </c>
      <c r="E40" s="13"/>
      <c r="F40" s="13">
        <v>24</v>
      </c>
      <c r="G40" s="13">
        <v>720</v>
      </c>
      <c r="H40" s="13">
        <f t="shared" si="4"/>
        <v>288</v>
      </c>
      <c r="I40" s="13"/>
      <c r="J40" s="13"/>
      <c r="K40" s="13">
        <v>288</v>
      </c>
      <c r="L40" s="13">
        <f t="shared" si="5"/>
        <v>96</v>
      </c>
      <c r="M40" s="13">
        <f t="shared" si="6"/>
        <v>336</v>
      </c>
      <c r="N40" s="13">
        <v>36</v>
      </c>
      <c r="O40" s="13">
        <v>36</v>
      </c>
      <c r="P40" s="13">
        <v>36</v>
      </c>
      <c r="Q40" s="13">
        <v>36</v>
      </c>
      <c r="R40" s="13">
        <v>36</v>
      </c>
      <c r="S40" s="13">
        <v>36</v>
      </c>
      <c r="T40" s="13">
        <v>36</v>
      </c>
      <c r="U40" s="6">
        <v>36</v>
      </c>
      <c r="V40" s="17" t="s">
        <v>104</v>
      </c>
    </row>
    <row r="41" spans="1:22" ht="15.75">
      <c r="A41" s="13">
        <v>17</v>
      </c>
      <c r="B41" s="14" t="s">
        <v>105</v>
      </c>
      <c r="C41" s="13">
        <v>6</v>
      </c>
      <c r="D41" s="13"/>
      <c r="E41" s="13"/>
      <c r="F41" s="13">
        <v>4</v>
      </c>
      <c r="G41" s="13">
        <v>120</v>
      </c>
      <c r="H41" s="13">
        <f>I41+K41</f>
        <v>50</v>
      </c>
      <c r="I41" s="13">
        <v>20</v>
      </c>
      <c r="J41" s="13"/>
      <c r="K41" s="13">
        <v>30</v>
      </c>
      <c r="L41" s="13">
        <f t="shared" si="5"/>
        <v>16</v>
      </c>
      <c r="M41" s="13">
        <f t="shared" si="6"/>
        <v>54</v>
      </c>
      <c r="N41" s="13"/>
      <c r="O41" s="13"/>
      <c r="P41" s="13"/>
      <c r="Q41" s="13"/>
      <c r="R41" s="13"/>
      <c r="S41" s="13">
        <v>50</v>
      </c>
      <c r="T41" s="13"/>
      <c r="U41" s="6"/>
      <c r="V41" s="17" t="s">
        <v>80</v>
      </c>
    </row>
    <row r="42" spans="1:22" ht="15.75">
      <c r="A42" s="13">
        <v>18</v>
      </c>
      <c r="B42" s="14" t="s">
        <v>106</v>
      </c>
      <c r="C42" s="13">
        <v>8</v>
      </c>
      <c r="D42" s="13"/>
      <c r="E42" s="13"/>
      <c r="F42" s="13">
        <v>6</v>
      </c>
      <c r="G42" s="13">
        <v>180</v>
      </c>
      <c r="H42" s="13">
        <f t="shared" si="4"/>
        <v>80</v>
      </c>
      <c r="I42" s="13">
        <v>30</v>
      </c>
      <c r="J42" s="13"/>
      <c r="K42" s="13">
        <v>50</v>
      </c>
      <c r="L42" s="13">
        <f t="shared" si="5"/>
        <v>24</v>
      </c>
      <c r="M42" s="13">
        <f t="shared" si="6"/>
        <v>76</v>
      </c>
      <c r="N42" s="13"/>
      <c r="O42" s="13"/>
      <c r="P42" s="13"/>
      <c r="Q42" s="13"/>
      <c r="R42" s="13"/>
      <c r="S42" s="13"/>
      <c r="T42" s="13"/>
      <c r="U42" s="6">
        <v>80</v>
      </c>
      <c r="V42" s="17" t="s">
        <v>80</v>
      </c>
    </row>
    <row r="43" spans="1:22" ht="15.75">
      <c r="A43" s="13">
        <v>19</v>
      </c>
      <c r="B43" s="14" t="s">
        <v>107</v>
      </c>
      <c r="C43" s="13"/>
      <c r="D43" s="13"/>
      <c r="E43" s="13">
        <v>5</v>
      </c>
      <c r="F43" s="13">
        <v>1</v>
      </c>
      <c r="G43" s="13">
        <v>30</v>
      </c>
      <c r="H43" s="13"/>
      <c r="I43" s="13"/>
      <c r="J43" s="13"/>
      <c r="K43" s="13">
        <v>0</v>
      </c>
      <c r="L43" s="13"/>
      <c r="M43" s="13">
        <f t="shared" si="6"/>
        <v>30</v>
      </c>
      <c r="N43" s="13"/>
      <c r="O43" s="13"/>
      <c r="P43" s="13"/>
      <c r="Q43" s="13"/>
      <c r="R43" s="13"/>
      <c r="S43" s="13"/>
      <c r="T43" s="13"/>
      <c r="U43" s="6"/>
      <c r="V43" s="17" t="s">
        <v>80</v>
      </c>
    </row>
    <row r="44" spans="1:22" s="4" customFormat="1" ht="15.75">
      <c r="A44" s="102" t="s">
        <v>39</v>
      </c>
      <c r="B44" s="102"/>
      <c r="C44" s="21">
        <v>18</v>
      </c>
      <c r="D44" s="21">
        <v>7</v>
      </c>
      <c r="E44" s="21">
        <v>1</v>
      </c>
      <c r="F44" s="21">
        <f>SUM(F25:F43)</f>
        <v>106</v>
      </c>
      <c r="G44" s="21">
        <f>SUM(G25:G43)</f>
        <v>3180</v>
      </c>
      <c r="H44" s="21">
        <f>SUM(H25:H43)</f>
        <v>1422</v>
      </c>
      <c r="I44" s="21">
        <f>SUM(I25:I43)</f>
        <v>448</v>
      </c>
      <c r="J44" s="21"/>
      <c r="K44" s="21">
        <f aca="true" t="shared" si="7" ref="K44:T44">SUM(K25:K43)</f>
        <v>946</v>
      </c>
      <c r="L44" s="21">
        <f t="shared" si="7"/>
        <v>420</v>
      </c>
      <c r="M44" s="21">
        <f t="shared" si="7"/>
        <v>1338</v>
      </c>
      <c r="N44" s="21">
        <f t="shared" si="7"/>
        <v>96</v>
      </c>
      <c r="O44" s="21">
        <f t="shared" si="7"/>
        <v>156</v>
      </c>
      <c r="P44" s="21">
        <f t="shared" si="7"/>
        <v>234</v>
      </c>
      <c r="Q44" s="21">
        <f t="shared" si="7"/>
        <v>284</v>
      </c>
      <c r="R44" s="21">
        <f t="shared" si="7"/>
        <v>340</v>
      </c>
      <c r="S44" s="21">
        <f t="shared" si="7"/>
        <v>86</v>
      </c>
      <c r="T44" s="21">
        <f t="shared" si="7"/>
        <v>110</v>
      </c>
      <c r="U44" s="18">
        <f>SUM(U25:U43)</f>
        <v>116</v>
      </c>
      <c r="V44" s="18"/>
    </row>
    <row r="45" spans="1:22" ht="15.75">
      <c r="A45" s="101" t="s">
        <v>108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2"/>
      <c r="U45" s="1"/>
      <c r="V45" s="16"/>
    </row>
    <row r="46" spans="1:22" ht="15.75">
      <c r="A46" s="107" t="s">
        <v>109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2"/>
      <c r="U46" s="1"/>
      <c r="V46" s="16"/>
    </row>
    <row r="47" spans="1:22" ht="15.75">
      <c r="A47" s="13">
        <v>1</v>
      </c>
      <c r="B47" s="14" t="s">
        <v>110</v>
      </c>
      <c r="C47" s="13"/>
      <c r="D47" s="13">
        <v>5</v>
      </c>
      <c r="E47" s="13"/>
      <c r="F47" s="13">
        <v>5</v>
      </c>
      <c r="G47" s="13">
        <v>150</v>
      </c>
      <c r="H47" s="13">
        <f>I47+K47</f>
        <v>60</v>
      </c>
      <c r="I47" s="13">
        <v>24</v>
      </c>
      <c r="J47" s="13"/>
      <c r="K47" s="13">
        <v>36</v>
      </c>
      <c r="L47" s="13">
        <f>F47*4</f>
        <v>20</v>
      </c>
      <c r="M47" s="13">
        <f>G47-H47-L47</f>
        <v>70</v>
      </c>
      <c r="N47" s="13"/>
      <c r="O47" s="13"/>
      <c r="P47" s="13"/>
      <c r="Q47" s="13"/>
      <c r="R47" s="13">
        <v>60</v>
      </c>
      <c r="S47" s="13"/>
      <c r="T47" s="13"/>
      <c r="U47" s="6"/>
      <c r="V47" s="17" t="s">
        <v>80</v>
      </c>
    </row>
    <row r="48" spans="1:22" ht="18.75" customHeight="1">
      <c r="A48" s="13">
        <v>2</v>
      </c>
      <c r="B48" s="14" t="s">
        <v>111</v>
      </c>
      <c r="C48" s="13">
        <v>6</v>
      </c>
      <c r="D48" s="13"/>
      <c r="E48" s="13"/>
      <c r="F48" s="13">
        <v>5</v>
      </c>
      <c r="G48" s="13">
        <v>150</v>
      </c>
      <c r="H48" s="13">
        <f aca="true" t="shared" si="8" ref="H48:H59">I48+K48</f>
        <v>60</v>
      </c>
      <c r="I48" s="13">
        <v>24</v>
      </c>
      <c r="J48" s="13"/>
      <c r="K48" s="13">
        <v>36</v>
      </c>
      <c r="L48" s="13">
        <f aca="true" t="shared" si="9" ref="L48:L59">F48*4</f>
        <v>20</v>
      </c>
      <c r="M48" s="13">
        <f aca="true" t="shared" si="10" ref="M48:M59">G48-H48-L48</f>
        <v>70</v>
      </c>
      <c r="N48" s="13"/>
      <c r="O48" s="13"/>
      <c r="P48" s="13"/>
      <c r="Q48" s="13"/>
      <c r="R48" s="13"/>
      <c r="S48" s="13">
        <v>60</v>
      </c>
      <c r="T48" s="13"/>
      <c r="U48" s="6"/>
      <c r="V48" s="17" t="s">
        <v>99</v>
      </c>
    </row>
    <row r="49" spans="1:22" ht="18.75" customHeight="1">
      <c r="A49" s="13">
        <v>3</v>
      </c>
      <c r="B49" s="14" t="s">
        <v>112</v>
      </c>
      <c r="C49" s="13">
        <v>6</v>
      </c>
      <c r="D49" s="13"/>
      <c r="E49" s="13"/>
      <c r="F49" s="13">
        <v>5</v>
      </c>
      <c r="G49" s="13">
        <v>150</v>
      </c>
      <c r="H49" s="13">
        <f t="shared" si="8"/>
        <v>70</v>
      </c>
      <c r="I49" s="13">
        <v>26</v>
      </c>
      <c r="J49" s="13"/>
      <c r="K49" s="13">
        <v>44</v>
      </c>
      <c r="L49" s="13">
        <f t="shared" si="9"/>
        <v>20</v>
      </c>
      <c r="M49" s="13">
        <f t="shared" si="10"/>
        <v>60</v>
      </c>
      <c r="N49" s="13"/>
      <c r="O49" s="13"/>
      <c r="P49" s="13"/>
      <c r="Q49" s="13"/>
      <c r="R49" s="13"/>
      <c r="S49" s="13">
        <v>70</v>
      </c>
      <c r="T49" s="13"/>
      <c r="U49" s="6"/>
      <c r="V49" s="17" t="s">
        <v>80</v>
      </c>
    </row>
    <row r="50" spans="1:22" ht="31.5">
      <c r="A50" s="13">
        <v>4</v>
      </c>
      <c r="B50" s="14" t="s">
        <v>113</v>
      </c>
      <c r="C50" s="13">
        <v>5</v>
      </c>
      <c r="D50" s="13"/>
      <c r="E50" s="13"/>
      <c r="F50" s="13">
        <v>5</v>
      </c>
      <c r="G50" s="13">
        <v>150</v>
      </c>
      <c r="H50" s="13">
        <f t="shared" si="8"/>
        <v>60</v>
      </c>
      <c r="I50" s="13">
        <v>24</v>
      </c>
      <c r="J50" s="13"/>
      <c r="K50" s="13">
        <v>36</v>
      </c>
      <c r="L50" s="13">
        <f t="shared" si="9"/>
        <v>20</v>
      </c>
      <c r="M50" s="13">
        <f t="shared" si="10"/>
        <v>70</v>
      </c>
      <c r="N50" s="13"/>
      <c r="O50" s="13"/>
      <c r="P50" s="13"/>
      <c r="Q50" s="13"/>
      <c r="R50" s="13">
        <v>60</v>
      </c>
      <c r="S50" s="13"/>
      <c r="T50" s="13"/>
      <c r="U50" s="6"/>
      <c r="V50" s="17" t="s">
        <v>114</v>
      </c>
    </row>
    <row r="51" spans="1:22" ht="15.75">
      <c r="A51" s="13">
        <v>5</v>
      </c>
      <c r="B51" s="14" t="s">
        <v>115</v>
      </c>
      <c r="C51" s="13">
        <v>7</v>
      </c>
      <c r="D51" s="13"/>
      <c r="E51" s="13"/>
      <c r="F51" s="13">
        <v>3</v>
      </c>
      <c r="G51" s="13">
        <v>90</v>
      </c>
      <c r="H51" s="13">
        <f t="shared" si="8"/>
        <v>36</v>
      </c>
      <c r="I51" s="13">
        <v>16</v>
      </c>
      <c r="J51" s="13"/>
      <c r="K51" s="13">
        <v>20</v>
      </c>
      <c r="L51" s="13">
        <f t="shared" si="9"/>
        <v>12</v>
      </c>
      <c r="M51" s="13">
        <f t="shared" si="10"/>
        <v>42</v>
      </c>
      <c r="N51" s="13"/>
      <c r="O51" s="13"/>
      <c r="P51" s="13"/>
      <c r="Q51" s="13"/>
      <c r="R51" s="13"/>
      <c r="S51" s="13"/>
      <c r="T51" s="13">
        <v>36</v>
      </c>
      <c r="U51" s="6"/>
      <c r="V51" s="17" t="s">
        <v>184</v>
      </c>
    </row>
    <row r="52" spans="1:22" ht="15.75">
      <c r="A52" s="13">
        <v>6</v>
      </c>
      <c r="B52" s="14" t="s">
        <v>116</v>
      </c>
      <c r="C52" s="13"/>
      <c r="D52" s="13">
        <v>7</v>
      </c>
      <c r="E52" s="13"/>
      <c r="F52" s="13">
        <v>5</v>
      </c>
      <c r="G52" s="13">
        <v>150</v>
      </c>
      <c r="H52" s="13">
        <f t="shared" si="8"/>
        <v>66</v>
      </c>
      <c r="I52" s="13">
        <v>26</v>
      </c>
      <c r="J52" s="13"/>
      <c r="K52" s="13">
        <v>40</v>
      </c>
      <c r="L52" s="13">
        <f t="shared" si="9"/>
        <v>20</v>
      </c>
      <c r="M52" s="13">
        <f t="shared" si="10"/>
        <v>64</v>
      </c>
      <c r="N52" s="13"/>
      <c r="O52" s="13"/>
      <c r="P52" s="13"/>
      <c r="Q52" s="13"/>
      <c r="R52" s="13"/>
      <c r="S52" s="13"/>
      <c r="T52" s="13">
        <v>66</v>
      </c>
      <c r="U52" s="6"/>
      <c r="V52" s="17" t="s">
        <v>80</v>
      </c>
    </row>
    <row r="53" spans="1:22" ht="31.5">
      <c r="A53" s="13">
        <v>7</v>
      </c>
      <c r="B53" s="14" t="s">
        <v>117</v>
      </c>
      <c r="C53" s="13"/>
      <c r="D53" s="13">
        <v>7</v>
      </c>
      <c r="E53" s="13"/>
      <c r="F53" s="13">
        <v>5</v>
      </c>
      <c r="G53" s="13">
        <v>150</v>
      </c>
      <c r="H53" s="13">
        <f t="shared" si="8"/>
        <v>60</v>
      </c>
      <c r="I53" s="13">
        <v>24</v>
      </c>
      <c r="J53" s="13"/>
      <c r="K53" s="13">
        <v>36</v>
      </c>
      <c r="L53" s="13">
        <f t="shared" si="9"/>
        <v>20</v>
      </c>
      <c r="M53" s="13">
        <f t="shared" si="10"/>
        <v>70</v>
      </c>
      <c r="N53" s="13"/>
      <c r="O53" s="13"/>
      <c r="P53" s="13"/>
      <c r="Q53" s="13"/>
      <c r="R53" s="13"/>
      <c r="S53" s="13"/>
      <c r="T53" s="13">
        <v>60</v>
      </c>
      <c r="U53" s="6"/>
      <c r="V53" s="17" t="s">
        <v>99</v>
      </c>
    </row>
    <row r="54" spans="1:22" ht="15.75">
      <c r="A54" s="13">
        <v>8</v>
      </c>
      <c r="B54" s="14" t="s">
        <v>118</v>
      </c>
      <c r="C54" s="13"/>
      <c r="D54" s="13"/>
      <c r="E54" s="13">
        <v>7</v>
      </c>
      <c r="F54" s="13">
        <v>1</v>
      </c>
      <c r="G54" s="13">
        <v>30</v>
      </c>
      <c r="H54" s="13">
        <f t="shared" si="8"/>
        <v>0</v>
      </c>
      <c r="I54" s="13"/>
      <c r="J54" s="13"/>
      <c r="K54" s="13">
        <v>0</v>
      </c>
      <c r="L54" s="13"/>
      <c r="M54" s="13">
        <f t="shared" si="10"/>
        <v>30</v>
      </c>
      <c r="N54" s="13"/>
      <c r="O54" s="13"/>
      <c r="P54" s="13"/>
      <c r="Q54" s="13"/>
      <c r="R54" s="13"/>
      <c r="S54" s="13"/>
      <c r="T54" s="13"/>
      <c r="U54" s="6"/>
      <c r="V54" s="17" t="s">
        <v>99</v>
      </c>
    </row>
    <row r="55" spans="1:22" ht="15.75">
      <c r="A55" s="13">
        <v>9</v>
      </c>
      <c r="B55" s="14" t="s">
        <v>119</v>
      </c>
      <c r="C55" s="13">
        <v>6</v>
      </c>
      <c r="D55" s="13"/>
      <c r="E55" s="13"/>
      <c r="F55" s="13">
        <v>5</v>
      </c>
      <c r="G55" s="13">
        <v>150</v>
      </c>
      <c r="H55" s="13">
        <f t="shared" si="8"/>
        <v>60</v>
      </c>
      <c r="I55" s="13">
        <v>24</v>
      </c>
      <c r="J55" s="13"/>
      <c r="K55" s="13">
        <v>36</v>
      </c>
      <c r="L55" s="13">
        <f t="shared" si="9"/>
        <v>20</v>
      </c>
      <c r="M55" s="13">
        <f t="shared" si="10"/>
        <v>70</v>
      </c>
      <c r="N55" s="13"/>
      <c r="O55" s="13"/>
      <c r="P55" s="13"/>
      <c r="Q55" s="13"/>
      <c r="R55" s="13"/>
      <c r="S55" s="13">
        <v>60</v>
      </c>
      <c r="T55" s="13"/>
      <c r="U55" s="6"/>
      <c r="V55" s="17" t="s">
        <v>114</v>
      </c>
    </row>
    <row r="56" spans="1:22" ht="15.75">
      <c r="A56" s="13">
        <v>10</v>
      </c>
      <c r="B56" s="14" t="s">
        <v>120</v>
      </c>
      <c r="C56" s="13">
        <v>7</v>
      </c>
      <c r="D56" s="13"/>
      <c r="E56" s="13"/>
      <c r="F56" s="13">
        <v>6</v>
      </c>
      <c r="G56" s="13">
        <v>180</v>
      </c>
      <c r="H56" s="13">
        <f t="shared" si="8"/>
        <v>72</v>
      </c>
      <c r="I56" s="13">
        <v>32</v>
      </c>
      <c r="J56" s="13"/>
      <c r="K56" s="13">
        <v>40</v>
      </c>
      <c r="L56" s="13">
        <f t="shared" si="9"/>
        <v>24</v>
      </c>
      <c r="M56" s="13">
        <f t="shared" si="10"/>
        <v>84</v>
      </c>
      <c r="N56" s="13"/>
      <c r="O56" s="13"/>
      <c r="P56" s="13"/>
      <c r="Q56" s="13"/>
      <c r="R56" s="13"/>
      <c r="S56" s="13"/>
      <c r="T56" s="13">
        <v>72</v>
      </c>
      <c r="U56" s="6"/>
      <c r="V56" s="17" t="s">
        <v>114</v>
      </c>
    </row>
    <row r="57" spans="1:22" ht="15.75">
      <c r="A57" s="13">
        <v>11</v>
      </c>
      <c r="B57" s="14" t="s">
        <v>121</v>
      </c>
      <c r="C57" s="13">
        <v>7</v>
      </c>
      <c r="D57" s="13"/>
      <c r="E57" s="13"/>
      <c r="F57" s="13">
        <v>5</v>
      </c>
      <c r="G57" s="13">
        <v>150</v>
      </c>
      <c r="H57" s="13">
        <f t="shared" si="8"/>
        <v>60</v>
      </c>
      <c r="I57" s="13">
        <v>24</v>
      </c>
      <c r="J57" s="13"/>
      <c r="K57" s="13">
        <v>36</v>
      </c>
      <c r="L57" s="13">
        <f t="shared" si="9"/>
        <v>20</v>
      </c>
      <c r="M57" s="13">
        <f t="shared" si="10"/>
        <v>70</v>
      </c>
      <c r="N57" s="13"/>
      <c r="O57" s="13"/>
      <c r="P57" s="13"/>
      <c r="Q57" s="13"/>
      <c r="R57" s="13"/>
      <c r="S57" s="13"/>
      <c r="T57" s="13">
        <v>60</v>
      </c>
      <c r="U57" s="6"/>
      <c r="V57" s="17" t="s">
        <v>80</v>
      </c>
    </row>
    <row r="58" spans="1:22" ht="19.5" customHeight="1">
      <c r="A58" s="13">
        <v>12</v>
      </c>
      <c r="B58" s="14" t="s">
        <v>122</v>
      </c>
      <c r="C58" s="13">
        <v>8</v>
      </c>
      <c r="D58" s="13"/>
      <c r="E58" s="13"/>
      <c r="F58" s="13">
        <v>5</v>
      </c>
      <c r="G58" s="13">
        <v>150</v>
      </c>
      <c r="H58" s="13">
        <f t="shared" si="8"/>
        <v>60</v>
      </c>
      <c r="I58" s="13">
        <v>24</v>
      </c>
      <c r="J58" s="13"/>
      <c r="K58" s="13">
        <v>36</v>
      </c>
      <c r="L58" s="13">
        <f t="shared" si="9"/>
        <v>20</v>
      </c>
      <c r="M58" s="13">
        <f t="shared" si="10"/>
        <v>70</v>
      </c>
      <c r="N58" s="13"/>
      <c r="O58" s="13"/>
      <c r="P58" s="13"/>
      <c r="Q58" s="13"/>
      <c r="R58" s="13"/>
      <c r="S58" s="13"/>
      <c r="T58" s="13"/>
      <c r="U58" s="6">
        <v>60</v>
      </c>
      <c r="V58" s="17" t="s">
        <v>80</v>
      </c>
    </row>
    <row r="59" spans="1:22" ht="15.75">
      <c r="A59" s="13">
        <v>13</v>
      </c>
      <c r="B59" s="14" t="s">
        <v>123</v>
      </c>
      <c r="C59" s="13"/>
      <c r="D59" s="13">
        <v>6</v>
      </c>
      <c r="E59" s="13"/>
      <c r="F59" s="13">
        <v>5</v>
      </c>
      <c r="G59" s="13">
        <v>150</v>
      </c>
      <c r="H59" s="13">
        <f t="shared" si="8"/>
        <v>60</v>
      </c>
      <c r="I59" s="13">
        <v>24</v>
      </c>
      <c r="J59" s="13"/>
      <c r="K59" s="13">
        <v>36</v>
      </c>
      <c r="L59" s="13">
        <f t="shared" si="9"/>
        <v>20</v>
      </c>
      <c r="M59" s="13">
        <f t="shared" si="10"/>
        <v>70</v>
      </c>
      <c r="N59" s="13"/>
      <c r="O59" s="13"/>
      <c r="P59" s="13"/>
      <c r="Q59" s="13"/>
      <c r="R59" s="13"/>
      <c r="S59" s="13">
        <v>60</v>
      </c>
      <c r="T59" s="13"/>
      <c r="U59" s="6"/>
      <c r="V59" s="17" t="s">
        <v>80</v>
      </c>
    </row>
    <row r="60" spans="1:22" s="4" customFormat="1" ht="15.75">
      <c r="A60" s="102" t="s">
        <v>39</v>
      </c>
      <c r="B60" s="102"/>
      <c r="C60" s="21">
        <v>8</v>
      </c>
      <c r="D60" s="21">
        <v>4</v>
      </c>
      <c r="E60" s="21">
        <v>1</v>
      </c>
      <c r="F60" s="21">
        <f>SUM(F47:F59)</f>
        <v>60</v>
      </c>
      <c r="G60" s="21">
        <f>SUM(G47:G59)</f>
        <v>1800</v>
      </c>
      <c r="H60" s="21">
        <f>SUM(H47:H59)</f>
        <v>724</v>
      </c>
      <c r="I60" s="21">
        <f>SUM(I47:I59)</f>
        <v>292</v>
      </c>
      <c r="J60" s="21"/>
      <c r="K60" s="21">
        <f>SUM(K47:K59)</f>
        <v>432</v>
      </c>
      <c r="L60" s="21">
        <f>SUM(L47:L59)</f>
        <v>236</v>
      </c>
      <c r="M60" s="21">
        <f>SUM(M47:M59)</f>
        <v>840</v>
      </c>
      <c r="N60" s="21"/>
      <c r="O60" s="21"/>
      <c r="P60" s="21"/>
      <c r="Q60" s="21"/>
      <c r="R60" s="21">
        <f>SUM(R47:R59)</f>
        <v>120</v>
      </c>
      <c r="S60" s="21">
        <f>SUM(S47:S59)</f>
        <v>250</v>
      </c>
      <c r="T60" s="21">
        <f>SUM(T47:T59)</f>
        <v>294</v>
      </c>
      <c r="U60" s="18">
        <f>SUM(U47:U59)</f>
        <v>60</v>
      </c>
      <c r="V60" s="18"/>
    </row>
    <row r="61" spans="1:22" s="4" customFormat="1" ht="15.75">
      <c r="A61" s="130" t="s">
        <v>131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</row>
    <row r="62" spans="1:22" s="4" customFormat="1" ht="18.75" customHeight="1">
      <c r="A62" s="127">
        <v>1</v>
      </c>
      <c r="B62" s="127" t="s">
        <v>132</v>
      </c>
      <c r="C62" s="124"/>
      <c r="D62" s="127">
        <v>6</v>
      </c>
      <c r="E62" s="124"/>
      <c r="F62" s="13">
        <v>1.26</v>
      </c>
      <c r="G62" s="13">
        <v>38</v>
      </c>
      <c r="H62" s="13">
        <v>28</v>
      </c>
      <c r="I62" s="13">
        <v>4</v>
      </c>
      <c r="J62" s="13"/>
      <c r="K62" s="13">
        <v>24</v>
      </c>
      <c r="L62" s="13"/>
      <c r="M62" s="13">
        <v>10</v>
      </c>
      <c r="N62" s="13"/>
      <c r="O62" s="13"/>
      <c r="P62" s="13"/>
      <c r="Q62" s="13"/>
      <c r="R62" s="13"/>
      <c r="S62" s="13">
        <v>28</v>
      </c>
      <c r="T62" s="13"/>
      <c r="U62" s="6"/>
      <c r="V62" s="17" t="s">
        <v>80</v>
      </c>
    </row>
    <row r="63" spans="1:22" s="4" customFormat="1" ht="15.75">
      <c r="A63" s="128"/>
      <c r="B63" s="128"/>
      <c r="C63" s="125"/>
      <c r="D63" s="128"/>
      <c r="E63" s="125"/>
      <c r="F63" s="13" t="s">
        <v>133</v>
      </c>
      <c r="G63" s="13">
        <v>17</v>
      </c>
      <c r="H63" s="13">
        <v>12</v>
      </c>
      <c r="I63" s="13"/>
      <c r="J63" s="13"/>
      <c r="K63" s="13">
        <v>12</v>
      </c>
      <c r="L63" s="13"/>
      <c r="M63" s="13">
        <v>5</v>
      </c>
      <c r="N63" s="13"/>
      <c r="O63" s="13"/>
      <c r="P63" s="13"/>
      <c r="Q63" s="13"/>
      <c r="R63" s="13"/>
      <c r="S63" s="13">
        <v>12</v>
      </c>
      <c r="T63" s="13"/>
      <c r="U63" s="6"/>
      <c r="V63" s="17" t="s">
        <v>92</v>
      </c>
    </row>
    <row r="64" spans="1:22" s="4" customFormat="1" ht="15.75">
      <c r="A64" s="128"/>
      <c r="B64" s="128"/>
      <c r="C64" s="125"/>
      <c r="D64" s="128"/>
      <c r="E64" s="125"/>
      <c r="F64" s="13" t="s">
        <v>133</v>
      </c>
      <c r="G64" s="13">
        <v>17</v>
      </c>
      <c r="H64" s="13">
        <v>12</v>
      </c>
      <c r="I64" s="13"/>
      <c r="J64" s="13"/>
      <c r="K64" s="13">
        <v>12</v>
      </c>
      <c r="L64" s="13"/>
      <c r="M64" s="13">
        <v>5</v>
      </c>
      <c r="N64" s="13"/>
      <c r="O64" s="13"/>
      <c r="P64" s="13"/>
      <c r="Q64" s="13"/>
      <c r="R64" s="13"/>
      <c r="S64" s="13">
        <v>12</v>
      </c>
      <c r="T64" s="13"/>
      <c r="U64" s="6"/>
      <c r="V64" s="17" t="s">
        <v>94</v>
      </c>
    </row>
    <row r="65" spans="1:22" s="4" customFormat="1" ht="15.75">
      <c r="A65" s="128"/>
      <c r="B65" s="128"/>
      <c r="C65" s="125"/>
      <c r="D65" s="128"/>
      <c r="E65" s="125"/>
      <c r="F65" s="13" t="s">
        <v>134</v>
      </c>
      <c r="G65" s="13">
        <v>9</v>
      </c>
      <c r="H65" s="13">
        <v>6</v>
      </c>
      <c r="I65" s="13"/>
      <c r="J65" s="13"/>
      <c r="K65" s="13">
        <v>6</v>
      </c>
      <c r="L65" s="13"/>
      <c r="M65" s="13">
        <v>3</v>
      </c>
      <c r="N65" s="13"/>
      <c r="O65" s="13"/>
      <c r="P65" s="13"/>
      <c r="Q65" s="13"/>
      <c r="R65" s="13"/>
      <c r="S65" s="13">
        <v>6</v>
      </c>
      <c r="T65" s="13"/>
      <c r="U65" s="6"/>
      <c r="V65" s="17" t="s">
        <v>90</v>
      </c>
    </row>
    <row r="66" spans="1:22" s="4" customFormat="1" ht="15.75">
      <c r="A66" s="128"/>
      <c r="B66" s="128"/>
      <c r="C66" s="125"/>
      <c r="D66" s="128"/>
      <c r="E66" s="125"/>
      <c r="F66" s="13" t="s">
        <v>135</v>
      </c>
      <c r="G66" s="13">
        <v>3</v>
      </c>
      <c r="H66" s="13">
        <v>2</v>
      </c>
      <c r="I66" s="13"/>
      <c r="J66" s="13"/>
      <c r="K66" s="13">
        <v>2</v>
      </c>
      <c r="L66" s="13"/>
      <c r="M66" s="13">
        <v>1</v>
      </c>
      <c r="N66" s="13"/>
      <c r="O66" s="13"/>
      <c r="P66" s="13"/>
      <c r="Q66" s="13"/>
      <c r="R66" s="13"/>
      <c r="S66" s="13">
        <v>2</v>
      </c>
      <c r="T66" s="13"/>
      <c r="U66" s="6"/>
      <c r="V66" s="17" t="s">
        <v>55</v>
      </c>
    </row>
    <row r="67" spans="1:22" s="4" customFormat="1" ht="15.75">
      <c r="A67" s="129"/>
      <c r="B67" s="129"/>
      <c r="C67" s="126"/>
      <c r="D67" s="129"/>
      <c r="E67" s="126"/>
      <c r="F67" s="13" t="s">
        <v>136</v>
      </c>
      <c r="G67" s="13">
        <v>6</v>
      </c>
      <c r="H67" s="13">
        <v>4</v>
      </c>
      <c r="I67" s="13"/>
      <c r="J67" s="13"/>
      <c r="K67" s="13">
        <v>4</v>
      </c>
      <c r="L67" s="13"/>
      <c r="M67" s="13">
        <v>2</v>
      </c>
      <c r="N67" s="13"/>
      <c r="O67" s="13"/>
      <c r="P67" s="13"/>
      <c r="Q67" s="13"/>
      <c r="R67" s="13"/>
      <c r="S67" s="13">
        <v>4</v>
      </c>
      <c r="T67" s="13"/>
      <c r="U67" s="6"/>
      <c r="V67" s="17" t="s">
        <v>99</v>
      </c>
    </row>
    <row r="68" spans="1:22" s="4" customFormat="1" ht="15.75">
      <c r="A68" s="13">
        <v>2</v>
      </c>
      <c r="B68" s="14" t="s">
        <v>137</v>
      </c>
      <c r="C68" s="13"/>
      <c r="D68" s="13">
        <v>8</v>
      </c>
      <c r="E68" s="13"/>
      <c r="F68" s="13">
        <v>6</v>
      </c>
      <c r="G68" s="13">
        <v>180</v>
      </c>
      <c r="H68" s="13">
        <v>40</v>
      </c>
      <c r="I68" s="13"/>
      <c r="J68" s="13"/>
      <c r="K68" s="13">
        <v>40</v>
      </c>
      <c r="L68" s="13"/>
      <c r="M68" s="13">
        <v>140</v>
      </c>
      <c r="N68" s="13"/>
      <c r="O68" s="13"/>
      <c r="P68" s="13"/>
      <c r="Q68" s="13"/>
      <c r="R68" s="13"/>
      <c r="S68" s="13"/>
      <c r="T68" s="13"/>
      <c r="U68" s="6">
        <v>40</v>
      </c>
      <c r="V68" s="17" t="s">
        <v>185</v>
      </c>
    </row>
    <row r="69" spans="1:22" s="4" customFormat="1" ht="15.75" customHeight="1">
      <c r="A69" s="13">
        <v>3</v>
      </c>
      <c r="B69" s="14" t="s">
        <v>138</v>
      </c>
      <c r="C69" s="13"/>
      <c r="D69" s="13"/>
      <c r="E69" s="13"/>
      <c r="F69" s="13">
        <v>6</v>
      </c>
      <c r="G69" s="13">
        <v>180</v>
      </c>
      <c r="H69" s="13"/>
      <c r="I69" s="13"/>
      <c r="J69" s="13"/>
      <c r="K69" s="13">
        <v>0</v>
      </c>
      <c r="L69" s="13"/>
      <c r="M69" s="13">
        <v>180</v>
      </c>
      <c r="N69" s="13"/>
      <c r="O69" s="13"/>
      <c r="P69" s="13"/>
      <c r="Q69" s="13"/>
      <c r="R69" s="13"/>
      <c r="S69" s="13"/>
      <c r="T69" s="13"/>
      <c r="U69" s="6"/>
      <c r="V69" s="17" t="s">
        <v>185</v>
      </c>
    </row>
    <row r="70" spans="1:22" s="4" customFormat="1" ht="15.75" customHeight="1">
      <c r="A70" s="102" t="s">
        <v>39</v>
      </c>
      <c r="B70" s="102"/>
      <c r="C70" s="21"/>
      <c r="D70" s="21">
        <v>2</v>
      </c>
      <c r="E70" s="21"/>
      <c r="F70" s="21">
        <v>15</v>
      </c>
      <c r="G70" s="21">
        <f>SUM(G62:G69)</f>
        <v>450</v>
      </c>
      <c r="H70" s="21">
        <f>SUM(H62:H69)</f>
        <v>104</v>
      </c>
      <c r="I70" s="21">
        <v>4</v>
      </c>
      <c r="J70" s="21"/>
      <c r="K70" s="21">
        <f>SUM(K62:K69)</f>
        <v>100</v>
      </c>
      <c r="L70" s="21"/>
      <c r="M70" s="21">
        <f>SUM(M62:M69)</f>
        <v>346</v>
      </c>
      <c r="N70" s="21"/>
      <c r="O70" s="21"/>
      <c r="P70" s="21"/>
      <c r="Q70" s="21"/>
      <c r="R70" s="21"/>
      <c r="S70" s="21">
        <v>64</v>
      </c>
      <c r="T70" s="21"/>
      <c r="U70" s="18">
        <v>40</v>
      </c>
      <c r="V70" s="18"/>
    </row>
    <row r="71" spans="1:22" s="4" customFormat="1" ht="15.75" customHeight="1">
      <c r="A71" s="101" t="s">
        <v>39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2"/>
      <c r="U71" s="1"/>
      <c r="V71" s="16"/>
    </row>
    <row r="72" spans="1:22" s="4" customFormat="1" ht="15.75" customHeight="1">
      <c r="A72" s="99" t="s">
        <v>139</v>
      </c>
      <c r="B72" s="99"/>
      <c r="C72" s="99"/>
      <c r="D72" s="99"/>
      <c r="E72" s="99"/>
      <c r="F72" s="38">
        <f>F70+F60+F44+F23</f>
        <v>240</v>
      </c>
      <c r="G72" s="38">
        <f aca="true" t="shared" si="11" ref="G72:M72">G70+G60+G44+G23</f>
        <v>7200</v>
      </c>
      <c r="H72" s="38">
        <f t="shared" si="11"/>
        <v>2984</v>
      </c>
      <c r="I72" s="38">
        <f t="shared" si="11"/>
        <v>990</v>
      </c>
      <c r="J72" s="38">
        <f t="shared" si="11"/>
        <v>0</v>
      </c>
      <c r="K72" s="38">
        <f t="shared" si="11"/>
        <v>1966</v>
      </c>
      <c r="L72" s="38">
        <f t="shared" si="11"/>
        <v>888</v>
      </c>
      <c r="M72" s="38">
        <f t="shared" si="11"/>
        <v>3328</v>
      </c>
      <c r="N72" s="13">
        <f>N70+N60+N44+N23</f>
        <v>338</v>
      </c>
      <c r="O72" s="14">
        <f>O70+O60+O44+O23</f>
        <v>378</v>
      </c>
      <c r="P72" s="14">
        <f>P70+P60+P44+P23</f>
        <v>400</v>
      </c>
      <c r="Q72" s="14">
        <f>Q70+Q60+Q44+Q23</f>
        <v>380</v>
      </c>
      <c r="R72" s="14">
        <f>R70+R60+R44+R23</f>
        <v>460</v>
      </c>
      <c r="S72" s="14">
        <f>S60+S44</f>
        <v>336</v>
      </c>
      <c r="T72" s="14">
        <f>T60+T44</f>
        <v>404</v>
      </c>
      <c r="U72" s="14">
        <f>U60+U44</f>
        <v>176</v>
      </c>
      <c r="V72" s="7"/>
    </row>
    <row r="73" spans="1:22" s="4" customFormat="1" ht="15.75" customHeight="1">
      <c r="A73" s="99" t="s">
        <v>140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14"/>
      <c r="M73" s="14"/>
      <c r="N73" s="14">
        <f>N72/N6</f>
        <v>18.77777777777778</v>
      </c>
      <c r="O73" s="14">
        <f aca="true" t="shared" si="12" ref="O73:U73">O72/O6</f>
        <v>22.235294117647058</v>
      </c>
      <c r="P73" s="14">
        <f t="shared" si="12"/>
        <v>22.22222222222222</v>
      </c>
      <c r="Q73" s="14">
        <f t="shared" si="12"/>
        <v>22.352941176470587</v>
      </c>
      <c r="R73" s="14">
        <f t="shared" si="12"/>
        <v>25.555555555555557</v>
      </c>
      <c r="S73" s="14">
        <f t="shared" si="12"/>
        <v>22.4</v>
      </c>
      <c r="T73" s="14">
        <f t="shared" si="12"/>
        <v>22.444444444444443</v>
      </c>
      <c r="U73" s="14">
        <f t="shared" si="12"/>
        <v>22</v>
      </c>
      <c r="V73" s="7"/>
    </row>
    <row r="74" spans="1:22" s="4" customFormat="1" ht="15.75" customHeight="1">
      <c r="A74" s="99" t="s">
        <v>141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14"/>
      <c r="M74" s="14"/>
      <c r="N74" s="13">
        <v>3</v>
      </c>
      <c r="O74" s="13">
        <v>5</v>
      </c>
      <c r="P74" s="13">
        <v>5</v>
      </c>
      <c r="Q74" s="13">
        <v>5</v>
      </c>
      <c r="R74" s="13">
        <v>4</v>
      </c>
      <c r="S74" s="13">
        <v>5</v>
      </c>
      <c r="T74" s="13">
        <v>4</v>
      </c>
      <c r="U74" s="6">
        <v>3</v>
      </c>
      <c r="V74" s="6"/>
    </row>
    <row r="75" spans="1:22" s="4" customFormat="1" ht="15.75" customHeight="1">
      <c r="A75" s="99" t="s">
        <v>142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14"/>
      <c r="M75" s="14"/>
      <c r="N75" s="13">
        <v>5</v>
      </c>
      <c r="O75" s="13">
        <v>3</v>
      </c>
      <c r="P75" s="13">
        <v>3</v>
      </c>
      <c r="Q75" s="13">
        <v>2</v>
      </c>
      <c r="R75" s="13">
        <v>3</v>
      </c>
      <c r="S75" s="13">
        <v>2</v>
      </c>
      <c r="T75" s="13">
        <v>3</v>
      </c>
      <c r="U75" s="6">
        <v>1</v>
      </c>
      <c r="V75" s="6"/>
    </row>
    <row r="76" spans="1:22" s="4" customFormat="1" ht="15.75" customHeight="1">
      <c r="A76" s="99" t="s">
        <v>144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14"/>
      <c r="M76" s="14"/>
      <c r="N76" s="13"/>
      <c r="O76" s="13"/>
      <c r="P76" s="13"/>
      <c r="Q76" s="13">
        <v>1</v>
      </c>
      <c r="R76" s="13">
        <v>1</v>
      </c>
      <c r="S76" s="13"/>
      <c r="T76" s="13">
        <v>1</v>
      </c>
      <c r="U76" s="6"/>
      <c r="V76" s="6"/>
    </row>
    <row r="77" spans="1:22" s="4" customFormat="1" ht="15.7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0"/>
      <c r="M77" s="40"/>
      <c r="N77" s="43"/>
      <c r="O77" s="43"/>
      <c r="P77" s="43"/>
      <c r="Q77" s="43"/>
      <c r="R77" s="43"/>
      <c r="S77" s="43"/>
      <c r="T77" s="43"/>
      <c r="U77" s="44"/>
      <c r="V77" s="44"/>
    </row>
    <row r="78" spans="1:22" ht="15.75" customHeight="1">
      <c r="A78" s="106" t="s">
        <v>124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2"/>
      <c r="U78" s="1"/>
      <c r="V78" s="16"/>
    </row>
    <row r="79" spans="1:22" ht="15.75" customHeight="1">
      <c r="A79" s="13">
        <v>1</v>
      </c>
      <c r="B79" s="14" t="s">
        <v>110</v>
      </c>
      <c r="C79" s="13"/>
      <c r="D79" s="13">
        <v>5</v>
      </c>
      <c r="E79" s="13"/>
      <c r="F79" s="13">
        <v>5</v>
      </c>
      <c r="G79" s="13">
        <v>150</v>
      </c>
      <c r="H79" s="13">
        <f>I79+K79</f>
        <v>60</v>
      </c>
      <c r="I79" s="13">
        <v>24</v>
      </c>
      <c r="J79" s="13"/>
      <c r="K79" s="13">
        <v>36</v>
      </c>
      <c r="L79" s="13">
        <f>F79*4</f>
        <v>20</v>
      </c>
      <c r="M79" s="13">
        <f>G79-H79-L79</f>
        <v>70</v>
      </c>
      <c r="N79" s="13"/>
      <c r="O79" s="13"/>
      <c r="P79" s="13"/>
      <c r="Q79" s="13"/>
      <c r="R79" s="13">
        <v>60</v>
      </c>
      <c r="S79" s="13"/>
      <c r="T79" s="13"/>
      <c r="U79" s="6"/>
      <c r="V79" s="17" t="s">
        <v>80</v>
      </c>
    </row>
    <row r="80" spans="1:22" ht="31.5">
      <c r="A80" s="13">
        <v>2</v>
      </c>
      <c r="B80" s="14" t="s">
        <v>125</v>
      </c>
      <c r="C80" s="13">
        <v>5</v>
      </c>
      <c r="D80" s="13"/>
      <c r="E80" s="13"/>
      <c r="F80" s="13">
        <v>4</v>
      </c>
      <c r="G80" s="13">
        <v>120</v>
      </c>
      <c r="H80" s="13">
        <f aca="true" t="shared" si="13" ref="H80:H91">I80+K80</f>
        <v>60</v>
      </c>
      <c r="I80" s="13">
        <v>24</v>
      </c>
      <c r="J80" s="13"/>
      <c r="K80" s="13">
        <v>36</v>
      </c>
      <c r="L80" s="13">
        <f aca="true" t="shared" si="14" ref="L80:L91">F80*4</f>
        <v>16</v>
      </c>
      <c r="M80" s="13">
        <f aca="true" t="shared" si="15" ref="M80:M91">G80-H80-L80</f>
        <v>44</v>
      </c>
      <c r="N80" s="13"/>
      <c r="O80" s="13"/>
      <c r="P80" s="13"/>
      <c r="Q80" s="13"/>
      <c r="R80" s="13">
        <v>60</v>
      </c>
      <c r="S80" s="13"/>
      <c r="T80" s="13"/>
      <c r="U80" s="6"/>
      <c r="V80" s="17" t="s">
        <v>80</v>
      </c>
    </row>
    <row r="81" spans="1:22" ht="15.75">
      <c r="A81" s="13">
        <v>3</v>
      </c>
      <c r="B81" s="14" t="s">
        <v>126</v>
      </c>
      <c r="C81" s="13"/>
      <c r="D81" s="13">
        <v>7</v>
      </c>
      <c r="E81" s="13"/>
      <c r="F81" s="13">
        <v>4</v>
      </c>
      <c r="G81" s="13">
        <v>120</v>
      </c>
      <c r="H81" s="13">
        <f t="shared" si="13"/>
        <v>48</v>
      </c>
      <c r="I81" s="13">
        <v>20</v>
      </c>
      <c r="J81" s="13"/>
      <c r="K81" s="13">
        <v>28</v>
      </c>
      <c r="L81" s="13">
        <f t="shared" si="14"/>
        <v>16</v>
      </c>
      <c r="M81" s="13">
        <f t="shared" si="15"/>
        <v>56</v>
      </c>
      <c r="N81" s="13"/>
      <c r="O81" s="13"/>
      <c r="P81" s="13"/>
      <c r="Q81" s="13"/>
      <c r="R81" s="13"/>
      <c r="S81" s="13"/>
      <c r="T81" s="13">
        <v>48</v>
      </c>
      <c r="U81" s="6"/>
      <c r="V81" s="17" t="s">
        <v>55</v>
      </c>
    </row>
    <row r="82" spans="1:22" ht="15.75" customHeight="1">
      <c r="A82" s="13">
        <v>4</v>
      </c>
      <c r="B82" s="14" t="s">
        <v>111</v>
      </c>
      <c r="C82" s="13">
        <v>6</v>
      </c>
      <c r="D82" s="13"/>
      <c r="E82" s="13"/>
      <c r="F82" s="13">
        <v>5</v>
      </c>
      <c r="G82" s="13">
        <v>150</v>
      </c>
      <c r="H82" s="13">
        <f t="shared" si="13"/>
        <v>60</v>
      </c>
      <c r="I82" s="13">
        <v>24</v>
      </c>
      <c r="J82" s="13"/>
      <c r="K82" s="13">
        <v>36</v>
      </c>
      <c r="L82" s="13">
        <f t="shared" si="14"/>
        <v>20</v>
      </c>
      <c r="M82" s="13">
        <f t="shared" si="15"/>
        <v>70</v>
      </c>
      <c r="N82" s="13"/>
      <c r="O82" s="13"/>
      <c r="P82" s="13"/>
      <c r="Q82" s="13"/>
      <c r="R82" s="13"/>
      <c r="S82" s="13">
        <v>60</v>
      </c>
      <c r="T82" s="13"/>
      <c r="U82" s="6"/>
      <c r="V82" s="17" t="s">
        <v>99</v>
      </c>
    </row>
    <row r="83" spans="1:22" ht="19.5" customHeight="1">
      <c r="A83" s="13">
        <v>5</v>
      </c>
      <c r="B83" s="14" t="s">
        <v>127</v>
      </c>
      <c r="C83" s="13">
        <v>6</v>
      </c>
      <c r="D83" s="13"/>
      <c r="E83" s="13"/>
      <c r="F83" s="13">
        <v>5</v>
      </c>
      <c r="G83" s="13">
        <v>150</v>
      </c>
      <c r="H83" s="13">
        <f t="shared" si="13"/>
        <v>70</v>
      </c>
      <c r="I83" s="13">
        <v>26</v>
      </c>
      <c r="J83" s="13"/>
      <c r="K83" s="13">
        <v>44</v>
      </c>
      <c r="L83" s="13">
        <f t="shared" si="14"/>
        <v>20</v>
      </c>
      <c r="M83" s="13">
        <f t="shared" si="15"/>
        <v>60</v>
      </c>
      <c r="N83" s="13"/>
      <c r="O83" s="13"/>
      <c r="P83" s="13"/>
      <c r="Q83" s="13"/>
      <c r="R83" s="13"/>
      <c r="S83" s="13">
        <v>70</v>
      </c>
      <c r="T83" s="13"/>
      <c r="U83" s="6"/>
      <c r="V83" s="17" t="s">
        <v>80</v>
      </c>
    </row>
    <row r="84" spans="1:22" ht="15.75">
      <c r="A84" s="13">
        <v>6</v>
      </c>
      <c r="B84" s="14" t="s">
        <v>115</v>
      </c>
      <c r="C84" s="13">
        <v>7</v>
      </c>
      <c r="D84" s="13"/>
      <c r="E84" s="13"/>
      <c r="F84" s="13">
        <v>3</v>
      </c>
      <c r="G84" s="13">
        <v>90</v>
      </c>
      <c r="H84" s="13">
        <f t="shared" si="13"/>
        <v>36</v>
      </c>
      <c r="I84" s="13">
        <v>16</v>
      </c>
      <c r="J84" s="13"/>
      <c r="K84" s="13">
        <v>20</v>
      </c>
      <c r="L84" s="13">
        <f t="shared" si="14"/>
        <v>12</v>
      </c>
      <c r="M84" s="13">
        <f t="shared" si="15"/>
        <v>42</v>
      </c>
      <c r="N84" s="13"/>
      <c r="O84" s="13"/>
      <c r="P84" s="13"/>
      <c r="Q84" s="13"/>
      <c r="R84" s="13"/>
      <c r="S84" s="13"/>
      <c r="T84" s="13">
        <v>36</v>
      </c>
      <c r="U84" s="6"/>
      <c r="V84" s="17" t="s">
        <v>184</v>
      </c>
    </row>
    <row r="85" spans="1:22" ht="15.75">
      <c r="A85" s="13">
        <v>7</v>
      </c>
      <c r="B85" s="14" t="s">
        <v>116</v>
      </c>
      <c r="C85" s="13"/>
      <c r="D85" s="13">
        <v>7</v>
      </c>
      <c r="E85" s="13"/>
      <c r="F85" s="13">
        <v>5</v>
      </c>
      <c r="G85" s="13">
        <v>150</v>
      </c>
      <c r="H85" s="13">
        <f t="shared" si="13"/>
        <v>66</v>
      </c>
      <c r="I85" s="13">
        <v>26</v>
      </c>
      <c r="J85" s="13"/>
      <c r="K85" s="13">
        <v>40</v>
      </c>
      <c r="L85" s="13">
        <f t="shared" si="14"/>
        <v>20</v>
      </c>
      <c r="M85" s="13">
        <f t="shared" si="15"/>
        <v>64</v>
      </c>
      <c r="N85" s="13"/>
      <c r="O85" s="13"/>
      <c r="P85" s="13"/>
      <c r="Q85" s="13"/>
      <c r="R85" s="13"/>
      <c r="S85" s="13"/>
      <c r="T85" s="13">
        <v>66</v>
      </c>
      <c r="U85" s="6"/>
      <c r="V85" s="17" t="s">
        <v>80</v>
      </c>
    </row>
    <row r="86" spans="1:22" ht="15.75">
      <c r="A86" s="13">
        <v>8</v>
      </c>
      <c r="B86" s="14" t="s">
        <v>120</v>
      </c>
      <c r="C86" s="13">
        <v>7</v>
      </c>
      <c r="D86" s="13"/>
      <c r="E86" s="13"/>
      <c r="F86" s="13">
        <v>6</v>
      </c>
      <c r="G86" s="13">
        <v>180</v>
      </c>
      <c r="H86" s="13">
        <f t="shared" si="13"/>
        <v>72</v>
      </c>
      <c r="I86" s="13">
        <v>32</v>
      </c>
      <c r="J86" s="13"/>
      <c r="K86" s="13">
        <v>40</v>
      </c>
      <c r="L86" s="13">
        <f t="shared" si="14"/>
        <v>24</v>
      </c>
      <c r="M86" s="13">
        <f t="shared" si="15"/>
        <v>84</v>
      </c>
      <c r="N86" s="13"/>
      <c r="O86" s="13"/>
      <c r="P86" s="13"/>
      <c r="Q86" s="13"/>
      <c r="R86" s="13"/>
      <c r="S86" s="13"/>
      <c r="T86" s="13">
        <v>72</v>
      </c>
      <c r="U86" s="6"/>
      <c r="V86" s="17" t="s">
        <v>114</v>
      </c>
    </row>
    <row r="87" spans="1:22" ht="15.75">
      <c r="A87" s="13">
        <v>9</v>
      </c>
      <c r="B87" s="14" t="s">
        <v>128</v>
      </c>
      <c r="C87" s="13"/>
      <c r="D87" s="13"/>
      <c r="E87" s="13">
        <v>7</v>
      </c>
      <c r="F87" s="13">
        <v>1</v>
      </c>
      <c r="G87" s="13">
        <v>30</v>
      </c>
      <c r="H87" s="13">
        <f t="shared" si="13"/>
        <v>0</v>
      </c>
      <c r="I87" s="13"/>
      <c r="J87" s="13"/>
      <c r="K87" s="13">
        <v>0</v>
      </c>
      <c r="L87" s="13"/>
      <c r="M87" s="13">
        <f t="shared" si="15"/>
        <v>30</v>
      </c>
      <c r="N87" s="13"/>
      <c r="O87" s="13"/>
      <c r="P87" s="13"/>
      <c r="Q87" s="13"/>
      <c r="R87" s="13"/>
      <c r="S87" s="13"/>
      <c r="T87" s="13"/>
      <c r="U87" s="6"/>
      <c r="V87" s="17" t="s">
        <v>186</v>
      </c>
    </row>
    <row r="88" spans="1:22" ht="15.75">
      <c r="A88" s="13">
        <v>10</v>
      </c>
      <c r="B88" s="14" t="s">
        <v>119</v>
      </c>
      <c r="C88" s="13">
        <v>6</v>
      </c>
      <c r="D88" s="13"/>
      <c r="E88" s="13"/>
      <c r="F88" s="13">
        <v>5</v>
      </c>
      <c r="G88" s="13">
        <v>150</v>
      </c>
      <c r="H88" s="13">
        <f t="shared" si="13"/>
        <v>60</v>
      </c>
      <c r="I88" s="13">
        <v>24</v>
      </c>
      <c r="J88" s="13"/>
      <c r="K88" s="13">
        <v>36</v>
      </c>
      <c r="L88" s="13">
        <f t="shared" si="14"/>
        <v>20</v>
      </c>
      <c r="M88" s="13">
        <f t="shared" si="15"/>
        <v>70</v>
      </c>
      <c r="N88" s="13"/>
      <c r="O88" s="13"/>
      <c r="P88" s="13"/>
      <c r="Q88" s="13"/>
      <c r="R88" s="13"/>
      <c r="S88" s="13">
        <v>60</v>
      </c>
      <c r="T88" s="13"/>
      <c r="U88" s="6"/>
      <c r="V88" s="17" t="s">
        <v>114</v>
      </c>
    </row>
    <row r="89" spans="1:22" ht="15.75">
      <c r="A89" s="13">
        <v>11</v>
      </c>
      <c r="B89" s="14" t="s">
        <v>129</v>
      </c>
      <c r="C89" s="13">
        <v>7</v>
      </c>
      <c r="D89" s="13"/>
      <c r="E89" s="13"/>
      <c r="F89" s="13">
        <v>6</v>
      </c>
      <c r="G89" s="13">
        <v>180</v>
      </c>
      <c r="H89" s="13">
        <f t="shared" si="13"/>
        <v>72</v>
      </c>
      <c r="I89" s="13">
        <v>32</v>
      </c>
      <c r="J89" s="13"/>
      <c r="K89" s="13">
        <v>40</v>
      </c>
      <c r="L89" s="13">
        <f t="shared" si="14"/>
        <v>24</v>
      </c>
      <c r="M89" s="13">
        <f t="shared" si="15"/>
        <v>84</v>
      </c>
      <c r="N89" s="13"/>
      <c r="O89" s="13"/>
      <c r="P89" s="13"/>
      <c r="Q89" s="13"/>
      <c r="R89" s="13"/>
      <c r="S89" s="13"/>
      <c r="T89" s="13">
        <v>72</v>
      </c>
      <c r="U89" s="6"/>
      <c r="V89" s="17" t="s">
        <v>80</v>
      </c>
    </row>
    <row r="90" spans="1:22" ht="15.75">
      <c r="A90" s="13">
        <v>12</v>
      </c>
      <c r="B90" s="14" t="s">
        <v>123</v>
      </c>
      <c r="C90" s="13"/>
      <c r="D90" s="13">
        <v>6</v>
      </c>
      <c r="E90" s="13"/>
      <c r="F90" s="13">
        <v>5</v>
      </c>
      <c r="G90" s="13">
        <v>150</v>
      </c>
      <c r="H90" s="13">
        <f t="shared" si="13"/>
        <v>60</v>
      </c>
      <c r="I90" s="13">
        <v>24</v>
      </c>
      <c r="J90" s="13"/>
      <c r="K90" s="13">
        <v>36</v>
      </c>
      <c r="L90" s="13">
        <f t="shared" si="14"/>
        <v>20</v>
      </c>
      <c r="M90" s="13">
        <f t="shared" si="15"/>
        <v>70</v>
      </c>
      <c r="N90" s="13"/>
      <c r="O90" s="13"/>
      <c r="P90" s="13"/>
      <c r="Q90" s="13"/>
      <c r="R90" s="13"/>
      <c r="S90" s="13">
        <v>60</v>
      </c>
      <c r="T90" s="13"/>
      <c r="U90" s="6"/>
      <c r="V90" s="17" t="s">
        <v>80</v>
      </c>
    </row>
    <row r="91" spans="1:22" ht="31.5">
      <c r="A91" s="13">
        <v>13</v>
      </c>
      <c r="B91" s="14" t="s">
        <v>130</v>
      </c>
      <c r="C91" s="13">
        <v>8</v>
      </c>
      <c r="D91" s="13"/>
      <c r="E91" s="13"/>
      <c r="F91" s="13">
        <v>6</v>
      </c>
      <c r="G91" s="13">
        <v>180</v>
      </c>
      <c r="H91" s="13">
        <f t="shared" si="13"/>
        <v>70</v>
      </c>
      <c r="I91" s="13">
        <v>30</v>
      </c>
      <c r="J91" s="13"/>
      <c r="K91" s="13">
        <v>40</v>
      </c>
      <c r="L91" s="13">
        <f t="shared" si="14"/>
        <v>24</v>
      </c>
      <c r="M91" s="13">
        <f t="shared" si="15"/>
        <v>86</v>
      </c>
      <c r="N91" s="13"/>
      <c r="O91" s="13"/>
      <c r="P91" s="13"/>
      <c r="Q91" s="13"/>
      <c r="R91" s="13"/>
      <c r="S91" s="13"/>
      <c r="T91" s="13"/>
      <c r="U91" s="6">
        <v>70</v>
      </c>
      <c r="V91" s="17" t="s">
        <v>80</v>
      </c>
    </row>
    <row r="92" spans="1:22" s="4" customFormat="1" ht="15.75">
      <c r="A92" s="102" t="s">
        <v>39</v>
      </c>
      <c r="B92" s="102"/>
      <c r="C92" s="21">
        <v>8</v>
      </c>
      <c r="D92" s="21">
        <v>4</v>
      </c>
      <c r="E92" s="21">
        <v>1</v>
      </c>
      <c r="F92" s="21">
        <f>SUM(F79:F91)</f>
        <v>60</v>
      </c>
      <c r="G92" s="21">
        <f>SUM(G79:G91)</f>
        <v>1800</v>
      </c>
      <c r="H92" s="21">
        <f>SUM(H79:H91)</f>
        <v>734</v>
      </c>
      <c r="I92" s="21">
        <f>SUM(I79:I91)</f>
        <v>302</v>
      </c>
      <c r="J92" s="21"/>
      <c r="K92" s="21">
        <f>SUM(K79:K91)</f>
        <v>432</v>
      </c>
      <c r="L92" s="21">
        <f>SUM(L79:L91)</f>
        <v>236</v>
      </c>
      <c r="M92" s="21">
        <f>SUM(M79:M91)</f>
        <v>830</v>
      </c>
      <c r="N92" s="21"/>
      <c r="O92" s="21"/>
      <c r="P92" s="21"/>
      <c r="Q92" s="21"/>
      <c r="R92" s="21">
        <f>SUM(R79:R91)</f>
        <v>120</v>
      </c>
      <c r="S92" s="21">
        <f>SUM(S79:S91)</f>
        <v>250</v>
      </c>
      <c r="T92" s="21">
        <f>SUM(T79:T91)</f>
        <v>294</v>
      </c>
      <c r="U92" s="18">
        <f>SUM(U79:U91)</f>
        <v>70</v>
      </c>
      <c r="V92" s="18"/>
    </row>
    <row r="93" spans="1:22" ht="15.75">
      <c r="A93" s="101" t="s">
        <v>131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2"/>
      <c r="U93" s="1"/>
      <c r="V93" s="16"/>
    </row>
    <row r="94" spans="1:22" ht="15.75">
      <c r="A94" s="127">
        <v>1</v>
      </c>
      <c r="B94" s="127" t="s">
        <v>132</v>
      </c>
      <c r="C94" s="124"/>
      <c r="D94" s="127">
        <v>6</v>
      </c>
      <c r="E94" s="124"/>
      <c r="F94" s="13">
        <v>1.26</v>
      </c>
      <c r="G94" s="13">
        <v>38</v>
      </c>
      <c r="H94" s="13">
        <v>28</v>
      </c>
      <c r="I94" s="13">
        <v>4</v>
      </c>
      <c r="J94" s="13"/>
      <c r="K94" s="13">
        <v>24</v>
      </c>
      <c r="L94" s="13"/>
      <c r="M94" s="13">
        <v>10</v>
      </c>
      <c r="N94" s="13"/>
      <c r="O94" s="13"/>
      <c r="P94" s="13"/>
      <c r="Q94" s="13"/>
      <c r="R94" s="13"/>
      <c r="S94" s="13">
        <v>28</v>
      </c>
      <c r="T94" s="13"/>
      <c r="U94" s="6"/>
      <c r="V94" s="17" t="s">
        <v>80</v>
      </c>
    </row>
    <row r="95" spans="1:22" ht="15.75">
      <c r="A95" s="128"/>
      <c r="B95" s="128"/>
      <c r="C95" s="125"/>
      <c r="D95" s="128"/>
      <c r="E95" s="125"/>
      <c r="F95" s="13" t="s">
        <v>133</v>
      </c>
      <c r="G95" s="13">
        <v>17</v>
      </c>
      <c r="H95" s="13">
        <v>12</v>
      </c>
      <c r="I95" s="13"/>
      <c r="J95" s="13"/>
      <c r="K95" s="13">
        <v>12</v>
      </c>
      <c r="L95" s="13"/>
      <c r="M95" s="13">
        <v>5</v>
      </c>
      <c r="N95" s="13"/>
      <c r="O95" s="13"/>
      <c r="P95" s="13"/>
      <c r="Q95" s="13"/>
      <c r="R95" s="13"/>
      <c r="S95" s="13">
        <v>12</v>
      </c>
      <c r="T95" s="13"/>
      <c r="U95" s="6"/>
      <c r="V95" s="17" t="s">
        <v>92</v>
      </c>
    </row>
    <row r="96" spans="1:22" ht="15.75">
      <c r="A96" s="128"/>
      <c r="B96" s="128"/>
      <c r="C96" s="125"/>
      <c r="D96" s="128"/>
      <c r="E96" s="125"/>
      <c r="F96" s="13" t="s">
        <v>133</v>
      </c>
      <c r="G96" s="13">
        <v>17</v>
      </c>
      <c r="H96" s="13">
        <v>12</v>
      </c>
      <c r="I96" s="13"/>
      <c r="J96" s="13"/>
      <c r="K96" s="13">
        <v>12</v>
      </c>
      <c r="L96" s="13"/>
      <c r="M96" s="13">
        <v>5</v>
      </c>
      <c r="N96" s="13"/>
      <c r="O96" s="13"/>
      <c r="P96" s="13"/>
      <c r="Q96" s="13"/>
      <c r="R96" s="13"/>
      <c r="S96" s="13">
        <v>12</v>
      </c>
      <c r="T96" s="13"/>
      <c r="U96" s="6"/>
      <c r="V96" s="17" t="s">
        <v>94</v>
      </c>
    </row>
    <row r="97" spans="1:22" ht="15.75">
      <c r="A97" s="128"/>
      <c r="B97" s="128"/>
      <c r="C97" s="125"/>
      <c r="D97" s="128"/>
      <c r="E97" s="125"/>
      <c r="F97" s="13" t="s">
        <v>134</v>
      </c>
      <c r="G97" s="13">
        <v>9</v>
      </c>
      <c r="H97" s="13">
        <v>6</v>
      </c>
      <c r="I97" s="13"/>
      <c r="J97" s="13"/>
      <c r="K97" s="13">
        <v>6</v>
      </c>
      <c r="L97" s="13"/>
      <c r="M97" s="13">
        <v>3</v>
      </c>
      <c r="N97" s="13"/>
      <c r="O97" s="13"/>
      <c r="P97" s="13"/>
      <c r="Q97" s="13"/>
      <c r="R97" s="13"/>
      <c r="S97" s="13">
        <v>6</v>
      </c>
      <c r="T97" s="13"/>
      <c r="U97" s="6"/>
      <c r="V97" s="17" t="s">
        <v>90</v>
      </c>
    </row>
    <row r="98" spans="1:22" ht="15.75">
      <c r="A98" s="128"/>
      <c r="B98" s="128"/>
      <c r="C98" s="125"/>
      <c r="D98" s="128"/>
      <c r="E98" s="125"/>
      <c r="F98" s="13" t="s">
        <v>135</v>
      </c>
      <c r="G98" s="13">
        <v>3</v>
      </c>
      <c r="H98" s="13">
        <v>2</v>
      </c>
      <c r="I98" s="13"/>
      <c r="J98" s="13"/>
      <c r="K98" s="13">
        <v>2</v>
      </c>
      <c r="L98" s="13"/>
      <c r="M98" s="13">
        <v>1</v>
      </c>
      <c r="N98" s="13"/>
      <c r="O98" s="13"/>
      <c r="P98" s="13"/>
      <c r="Q98" s="13"/>
      <c r="R98" s="13"/>
      <c r="S98" s="13">
        <v>2</v>
      </c>
      <c r="T98" s="13"/>
      <c r="U98" s="6"/>
      <c r="V98" s="17" t="s">
        <v>55</v>
      </c>
    </row>
    <row r="99" spans="1:22" ht="15.75">
      <c r="A99" s="129"/>
      <c r="B99" s="129"/>
      <c r="C99" s="126"/>
      <c r="D99" s="129"/>
      <c r="E99" s="126"/>
      <c r="F99" s="13" t="s">
        <v>136</v>
      </c>
      <c r="G99" s="13">
        <v>6</v>
      </c>
      <c r="H99" s="13">
        <v>4</v>
      </c>
      <c r="I99" s="13"/>
      <c r="J99" s="13"/>
      <c r="K99" s="13">
        <v>4</v>
      </c>
      <c r="L99" s="13"/>
      <c r="M99" s="13">
        <v>2</v>
      </c>
      <c r="N99" s="13"/>
      <c r="O99" s="13"/>
      <c r="P99" s="13"/>
      <c r="Q99" s="13"/>
      <c r="R99" s="13"/>
      <c r="S99" s="13">
        <v>4</v>
      </c>
      <c r="T99" s="13"/>
      <c r="U99" s="6"/>
      <c r="V99" s="17" t="s">
        <v>99</v>
      </c>
    </row>
    <row r="100" spans="1:22" ht="15.75">
      <c r="A100" s="13">
        <v>2</v>
      </c>
      <c r="B100" s="14" t="s">
        <v>137</v>
      </c>
      <c r="C100" s="13"/>
      <c r="D100" s="13">
        <v>8</v>
      </c>
      <c r="E100" s="13"/>
      <c r="F100" s="13">
        <v>6</v>
      </c>
      <c r="G100" s="13">
        <v>180</v>
      </c>
      <c r="H100" s="13">
        <v>40</v>
      </c>
      <c r="I100" s="13"/>
      <c r="J100" s="13"/>
      <c r="K100" s="13">
        <v>40</v>
      </c>
      <c r="L100" s="13"/>
      <c r="M100" s="13">
        <v>140</v>
      </c>
      <c r="N100" s="13"/>
      <c r="O100" s="13"/>
      <c r="P100" s="13"/>
      <c r="Q100" s="13"/>
      <c r="R100" s="13"/>
      <c r="S100" s="13"/>
      <c r="T100" s="13"/>
      <c r="U100" s="6">
        <v>40</v>
      </c>
      <c r="V100" s="17" t="s">
        <v>185</v>
      </c>
    </row>
    <row r="101" spans="1:22" ht="15.75">
      <c r="A101" s="13">
        <v>3</v>
      </c>
      <c r="B101" s="14" t="s">
        <v>138</v>
      </c>
      <c r="C101" s="13"/>
      <c r="D101" s="13"/>
      <c r="E101" s="13"/>
      <c r="F101" s="13">
        <v>6</v>
      </c>
      <c r="G101" s="13">
        <v>180</v>
      </c>
      <c r="H101" s="13"/>
      <c r="I101" s="13"/>
      <c r="J101" s="13"/>
      <c r="K101" s="13">
        <v>0</v>
      </c>
      <c r="L101" s="13"/>
      <c r="M101" s="13">
        <v>180</v>
      </c>
      <c r="N101" s="13"/>
      <c r="O101" s="13"/>
      <c r="P101" s="13"/>
      <c r="Q101" s="13"/>
      <c r="R101" s="13"/>
      <c r="S101" s="13"/>
      <c r="T101" s="13"/>
      <c r="U101" s="6"/>
      <c r="V101" s="17" t="s">
        <v>187</v>
      </c>
    </row>
    <row r="102" spans="1:22" s="4" customFormat="1" ht="15.75" customHeight="1">
      <c r="A102" s="102" t="s">
        <v>39</v>
      </c>
      <c r="B102" s="102"/>
      <c r="C102" s="21"/>
      <c r="D102" s="21">
        <v>2</v>
      </c>
      <c r="E102" s="21"/>
      <c r="F102" s="21">
        <v>15</v>
      </c>
      <c r="G102" s="21">
        <f>SUM(G94:G101)</f>
        <v>450</v>
      </c>
      <c r="H102" s="21">
        <f>SUM(H94:H101)</f>
        <v>104</v>
      </c>
      <c r="I102" s="21">
        <v>4</v>
      </c>
      <c r="J102" s="21"/>
      <c r="K102" s="21">
        <f>SUM(K94:K101)</f>
        <v>100</v>
      </c>
      <c r="L102" s="21"/>
      <c r="M102" s="21">
        <f>SUM(M94:M101)</f>
        <v>346</v>
      </c>
      <c r="N102" s="21"/>
      <c r="O102" s="21"/>
      <c r="P102" s="21"/>
      <c r="Q102" s="21"/>
      <c r="R102" s="21"/>
      <c r="S102" s="21">
        <v>64</v>
      </c>
      <c r="T102" s="21"/>
      <c r="U102" s="18">
        <v>40</v>
      </c>
      <c r="V102" s="18"/>
    </row>
    <row r="103" spans="1:22" ht="15.75">
      <c r="A103" s="101" t="s">
        <v>39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2"/>
      <c r="U103" s="1"/>
      <c r="V103" s="16"/>
    </row>
    <row r="104" spans="1:22" ht="15.75">
      <c r="A104" s="102" t="s">
        <v>139</v>
      </c>
      <c r="B104" s="102"/>
      <c r="C104" s="102"/>
      <c r="D104" s="102"/>
      <c r="E104" s="102"/>
      <c r="F104" s="38">
        <f>F23+F44+F60+F102</f>
        <v>240</v>
      </c>
      <c r="G104" s="13">
        <f>G23+G44+G60+G102</f>
        <v>7200</v>
      </c>
      <c r="H104" s="13">
        <f>H23+H44+H60+H102</f>
        <v>2984</v>
      </c>
      <c r="I104" s="13">
        <f>I23+I44+I60+I102</f>
        <v>990</v>
      </c>
      <c r="J104" s="13">
        <v>0</v>
      </c>
      <c r="K104" s="13">
        <f>K23+K44+K60+K102</f>
        <v>1966</v>
      </c>
      <c r="L104" s="13">
        <f>L23+L44+L60+L102</f>
        <v>888</v>
      </c>
      <c r="M104" s="13">
        <f>M23+M44+M60+M102</f>
        <v>3328</v>
      </c>
      <c r="N104" s="13">
        <f>N23+N44+N60</f>
        <v>338</v>
      </c>
      <c r="O104" s="13">
        <f aca="true" t="shared" si="16" ref="O104:T104">O23+O44+O60</f>
        <v>378</v>
      </c>
      <c r="P104" s="13">
        <f t="shared" si="16"/>
        <v>400</v>
      </c>
      <c r="Q104" s="13">
        <f t="shared" si="16"/>
        <v>380</v>
      </c>
      <c r="R104" s="13">
        <f t="shared" si="16"/>
        <v>460</v>
      </c>
      <c r="S104" s="13">
        <f t="shared" si="16"/>
        <v>336</v>
      </c>
      <c r="T104" s="13">
        <f t="shared" si="16"/>
        <v>404</v>
      </c>
      <c r="U104" s="13">
        <f>U92+U44</f>
        <v>186</v>
      </c>
      <c r="V104" s="7"/>
    </row>
    <row r="105" spans="1:22" ht="15.75">
      <c r="A105" s="103" t="s">
        <v>140</v>
      </c>
      <c r="B105" s="104"/>
      <c r="C105" s="104"/>
      <c r="D105" s="104"/>
      <c r="E105" s="104"/>
      <c r="F105" s="104"/>
      <c r="G105" s="104"/>
      <c r="H105" s="104"/>
      <c r="I105" s="104"/>
      <c r="J105" s="104"/>
      <c r="K105" s="105"/>
      <c r="L105" s="13"/>
      <c r="M105" s="13"/>
      <c r="N105" s="13">
        <f>N104/N6</f>
        <v>18.77777777777778</v>
      </c>
      <c r="O105" s="13">
        <f>O104/O6</f>
        <v>22.235294117647058</v>
      </c>
      <c r="P105" s="13">
        <f>P104/P6</f>
        <v>22.22222222222222</v>
      </c>
      <c r="Q105" s="13">
        <f>Q104/Q6</f>
        <v>22.352941176470587</v>
      </c>
      <c r="R105" s="13">
        <f>R104/R6</f>
        <v>25.555555555555557</v>
      </c>
      <c r="S105" s="13">
        <f>S104/S6</f>
        <v>22.4</v>
      </c>
      <c r="T105" s="13">
        <f>T104/T6</f>
        <v>22.444444444444443</v>
      </c>
      <c r="U105" s="6">
        <f>U104/U6</f>
        <v>23.25</v>
      </c>
      <c r="V105" s="7"/>
    </row>
    <row r="106" spans="1:22" ht="15.75">
      <c r="A106" s="99" t="s">
        <v>141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14"/>
      <c r="M106" s="14"/>
      <c r="N106" s="13">
        <v>3</v>
      </c>
      <c r="O106" s="13">
        <v>5</v>
      </c>
      <c r="P106" s="13">
        <v>5</v>
      </c>
      <c r="Q106" s="13">
        <v>5</v>
      </c>
      <c r="R106" s="13">
        <v>4</v>
      </c>
      <c r="S106" s="13">
        <v>5</v>
      </c>
      <c r="T106" s="13">
        <v>4</v>
      </c>
      <c r="U106" s="6">
        <v>3</v>
      </c>
      <c r="V106" s="7"/>
    </row>
    <row r="107" spans="1:22" ht="15.75">
      <c r="A107" s="99" t="s">
        <v>142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14"/>
      <c r="M107" s="14"/>
      <c r="N107" s="13">
        <v>5</v>
      </c>
      <c r="O107" s="13">
        <v>3</v>
      </c>
      <c r="P107" s="13">
        <v>3</v>
      </c>
      <c r="Q107" s="13">
        <v>2</v>
      </c>
      <c r="R107" s="13">
        <v>3</v>
      </c>
      <c r="S107" s="13">
        <v>2</v>
      </c>
      <c r="T107" s="13">
        <v>3</v>
      </c>
      <c r="U107" s="6">
        <v>1</v>
      </c>
      <c r="V107" s="7"/>
    </row>
    <row r="108" spans="1:22" ht="15.75">
      <c r="A108" s="99" t="s">
        <v>143</v>
      </c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14"/>
      <c r="M108" s="14"/>
      <c r="N108" s="13"/>
      <c r="O108" s="13"/>
      <c r="P108" s="13"/>
      <c r="Q108" s="13">
        <v>1</v>
      </c>
      <c r="R108" s="13">
        <v>1</v>
      </c>
      <c r="S108" s="13"/>
      <c r="T108" s="13">
        <v>1</v>
      </c>
      <c r="U108" s="7"/>
      <c r="V108" s="7"/>
    </row>
    <row r="109" spans="1:22" ht="15.75">
      <c r="A109" s="99" t="s">
        <v>144</v>
      </c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14"/>
      <c r="M109" s="14"/>
      <c r="N109" s="14"/>
      <c r="O109" s="14"/>
      <c r="P109" s="14"/>
      <c r="Q109" s="14"/>
      <c r="R109" s="14"/>
      <c r="S109" s="14"/>
      <c r="T109" s="14"/>
      <c r="U109" s="7"/>
      <c r="V109" s="7"/>
    </row>
    <row r="110" spans="1:32" ht="15.7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0"/>
      <c r="M110" s="40"/>
      <c r="N110" s="40"/>
      <c r="O110" s="40"/>
      <c r="P110" s="40"/>
      <c r="Q110" s="40"/>
      <c r="R110" s="40"/>
      <c r="S110" s="40"/>
      <c r="T110" s="40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</row>
    <row r="111" spans="1:20" s="19" customFormat="1" ht="15.75">
      <c r="A111" s="100" t="s">
        <v>145</v>
      </c>
      <c r="B111" s="100"/>
      <c r="C111" s="100"/>
      <c r="D111" s="100"/>
      <c r="E111" s="100"/>
      <c r="F111" s="22"/>
      <c r="G111" s="22"/>
      <c r="H111" s="22"/>
      <c r="I111" s="98" t="s">
        <v>189</v>
      </c>
      <c r="J111" s="98"/>
      <c r="K111" s="98"/>
      <c r="L111" s="98"/>
      <c r="M111" s="98"/>
      <c r="N111" s="98"/>
      <c r="O111" s="98"/>
      <c r="P111" s="98"/>
      <c r="Q111" s="23"/>
      <c r="R111" s="23"/>
      <c r="S111" s="23"/>
      <c r="T111" s="23"/>
    </row>
    <row r="112" spans="1:20" s="3" customFormat="1" ht="11.25">
      <c r="A112" s="11"/>
      <c r="B112" s="11"/>
      <c r="C112" s="11"/>
      <c r="D112" s="11"/>
      <c r="E112" s="11"/>
      <c r="F112" s="96" t="s">
        <v>146</v>
      </c>
      <c r="G112" s="96"/>
      <c r="H112" s="96"/>
      <c r="I112" s="96" t="s">
        <v>147</v>
      </c>
      <c r="J112" s="96"/>
      <c r="K112" s="96"/>
      <c r="L112" s="96"/>
      <c r="M112" s="96"/>
      <c r="N112" s="96"/>
      <c r="O112" s="96"/>
      <c r="P112" s="96"/>
      <c r="Q112" s="11"/>
      <c r="R112" s="11"/>
      <c r="S112" s="11"/>
      <c r="T112" s="11"/>
    </row>
    <row r="113" spans="1:20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</row>
    <row r="114" spans="1:20" s="19" customFormat="1" ht="15.75">
      <c r="A114" s="97" t="s">
        <v>188</v>
      </c>
      <c r="B114" s="97"/>
      <c r="C114" s="97"/>
      <c r="D114" s="97"/>
      <c r="E114" s="97"/>
      <c r="F114" s="22"/>
      <c r="G114" s="22"/>
      <c r="H114" s="22"/>
      <c r="I114" s="98" t="s">
        <v>190</v>
      </c>
      <c r="J114" s="98"/>
      <c r="K114" s="98"/>
      <c r="L114" s="98"/>
      <c r="M114" s="98"/>
      <c r="N114" s="98"/>
      <c r="O114" s="98"/>
      <c r="P114" s="98"/>
      <c r="Q114" s="23"/>
      <c r="R114" s="23"/>
      <c r="S114" s="23"/>
      <c r="T114" s="23"/>
    </row>
    <row r="115" spans="1:20" s="3" customFormat="1" ht="11.25">
      <c r="A115" s="11"/>
      <c r="B115" s="11"/>
      <c r="C115" s="11"/>
      <c r="D115" s="11"/>
      <c r="E115" s="11"/>
      <c r="F115" s="96" t="s">
        <v>146</v>
      </c>
      <c r="G115" s="96"/>
      <c r="H115" s="96"/>
      <c r="I115" s="96" t="s">
        <v>147</v>
      </c>
      <c r="J115" s="96"/>
      <c r="K115" s="96"/>
      <c r="L115" s="96"/>
      <c r="M115" s="96"/>
      <c r="N115" s="96"/>
      <c r="O115" s="96"/>
      <c r="P115" s="96"/>
      <c r="Q115" s="11"/>
      <c r="R115" s="11"/>
      <c r="S115" s="11"/>
      <c r="T115" s="11"/>
    </row>
  </sheetData>
  <mergeCells count="69">
    <mergeCell ref="A74:K74"/>
    <mergeCell ref="A75:K75"/>
    <mergeCell ref="A76:K76"/>
    <mergeCell ref="C94:C99"/>
    <mergeCell ref="D94:D99"/>
    <mergeCell ref="E94:E99"/>
    <mergeCell ref="A71:S71"/>
    <mergeCell ref="A72:E72"/>
    <mergeCell ref="A73:K73"/>
    <mergeCell ref="B62:B67"/>
    <mergeCell ref="A62:A67"/>
    <mergeCell ref="A1:A6"/>
    <mergeCell ref="B1:B6"/>
    <mergeCell ref="C1:E1"/>
    <mergeCell ref="A70:B70"/>
    <mergeCell ref="C62:C67"/>
    <mergeCell ref="D62:D67"/>
    <mergeCell ref="E62:E67"/>
    <mergeCell ref="A61:V61"/>
    <mergeCell ref="I5:I6"/>
    <mergeCell ref="J5:J6"/>
    <mergeCell ref="I3:K4"/>
    <mergeCell ref="E2:E6"/>
    <mergeCell ref="K5:K6"/>
    <mergeCell ref="V1:V6"/>
    <mergeCell ref="A7:S7"/>
    <mergeCell ref="C2:C6"/>
    <mergeCell ref="D2:D6"/>
    <mergeCell ref="R2:S2"/>
    <mergeCell ref="T2:U2"/>
    <mergeCell ref="F1:F6"/>
    <mergeCell ref="G1:M1"/>
    <mergeCell ref="G2:G6"/>
    <mergeCell ref="H3:H6"/>
    <mergeCell ref="A23:B23"/>
    <mergeCell ref="A24:S24"/>
    <mergeCell ref="M2:M6"/>
    <mergeCell ref="N1:U1"/>
    <mergeCell ref="N3:U3"/>
    <mergeCell ref="N5:U5"/>
    <mergeCell ref="N2:O2"/>
    <mergeCell ref="P2:Q2"/>
    <mergeCell ref="L2:L6"/>
    <mergeCell ref="H2:K2"/>
    <mergeCell ref="A44:B44"/>
    <mergeCell ref="A45:S45"/>
    <mergeCell ref="A46:S46"/>
    <mergeCell ref="A60:B60"/>
    <mergeCell ref="A78:S78"/>
    <mergeCell ref="A92:B92"/>
    <mergeCell ref="A93:S93"/>
    <mergeCell ref="A102:B102"/>
    <mergeCell ref="A94:A99"/>
    <mergeCell ref="B94:B99"/>
    <mergeCell ref="A103:S103"/>
    <mergeCell ref="A104:E104"/>
    <mergeCell ref="A105:K105"/>
    <mergeCell ref="A106:K106"/>
    <mergeCell ref="A107:K107"/>
    <mergeCell ref="A108:K108"/>
    <mergeCell ref="A109:K109"/>
    <mergeCell ref="A111:E111"/>
    <mergeCell ref="I111:P111"/>
    <mergeCell ref="F112:H112"/>
    <mergeCell ref="I112:P112"/>
    <mergeCell ref="A114:E114"/>
    <mergeCell ref="F115:H115"/>
    <mergeCell ref="I115:P115"/>
    <mergeCell ref="I114:P114"/>
  </mergeCells>
  <printOptions/>
  <pageMargins left="0.3937007874015748" right="0.3937007874015748" top="0.9055118110236221" bottom="0" header="0" footer="0"/>
  <pageSetup fitToHeight="1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2017-11-23T09:01:23Z</cp:lastPrinted>
  <dcterms:created xsi:type="dcterms:W3CDTF">2017-11-16T11:41:48Z</dcterms:created>
  <dcterms:modified xsi:type="dcterms:W3CDTF">2018-02-07T12:23:09Z</dcterms:modified>
  <cp:category/>
  <cp:version/>
  <cp:contentType/>
  <cp:contentStatus/>
</cp:coreProperties>
</file>